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ientierungsgespräche\eigene Materialien\"/>
    </mc:Choice>
  </mc:AlternateContent>
  <xr:revisionPtr revIDLastSave="0" documentId="13_ncr:1_{7A6CD5E9-D2FC-48F9-9E8D-A89CB3ADCCE2}" xr6:coauthVersionLast="46" xr6:coauthVersionMax="46" xr10:uidLastSave="{00000000-0000-0000-0000-000000000000}"/>
  <bookViews>
    <workbookView xWindow="-120" yWindow="-120" windowWidth="29040" windowHeight="16440" tabRatio="638" xr2:uid="{00000000-000D-0000-FFFF-FFFF00000000}"/>
  </bookViews>
  <sheets>
    <sheet name="Investitionen, Anl. 1" sheetId="1" r:id="rId1"/>
    <sheet name="betr. Aufwendungen, Anl.2" sheetId="2" r:id="rId2"/>
    <sheet name="Unternehmerinnen&quot;lohn&quot;, Anl. 3" sheetId="5" r:id="rId3"/>
    <sheet name="Aufw.- Ertragsplanung, Anl. 4" sheetId="4" r:id="rId4"/>
    <sheet name="Rentabilitätsvorschau, Anl. 5" sheetId="6" state="hidden" r:id="rId5"/>
    <sheet name="Liquiditätsplanung, Anl. 6" sheetId="7" state="hidden" r:id="rId6"/>
    <sheet name="Ermittlung der MwSt., Anl. 7" sheetId="9" state="hidden" r:id="rId7"/>
  </sheets>
  <definedNames>
    <definedName name="_xlnm.Print_Area" localSheetId="3">'Aufw.- Ertragsplanung, Anl. 4'!$A$1:$M$28</definedName>
    <definedName name="_xlnm.Print_Area" localSheetId="1">'betr. Aufwendungen, Anl.2'!$A$1:$M$30</definedName>
    <definedName name="_xlnm.Print_Area" localSheetId="6">'Ermittlung der MwSt., Anl. 7'!$A$1:$M$28</definedName>
    <definedName name="_xlnm.Print_Area" localSheetId="0">'Investitionen, Anl. 1'!$A$1:$B$42</definedName>
    <definedName name="_xlnm.Print_Area" localSheetId="5">'Liquiditätsplanung, Anl. 6'!$A$1:$M$20</definedName>
    <definedName name="_xlnm.Print_Area" localSheetId="4">'Rentabilitätsvorschau, Anl. 5'!$A$1:$F$27</definedName>
    <definedName name="_xlnm.Print_Area" localSheetId="2">'Unternehmerinnen"lohn", Anl. 3'!$A$1:$C$51</definedName>
  </definedNames>
  <calcPr calcId="191029"/>
</workbook>
</file>

<file path=xl/calcChain.xml><?xml version="1.0" encoding="utf-8"?>
<calcChain xmlns="http://schemas.openxmlformats.org/spreadsheetml/2006/main">
  <c r="D20" i="6" l="1"/>
  <c r="L13" i="7"/>
  <c r="C20" i="6"/>
  <c r="I13" i="7" s="1"/>
  <c r="B20" i="6"/>
  <c r="B18" i="6"/>
  <c r="B14" i="7"/>
  <c r="B8" i="7"/>
  <c r="B7" i="7"/>
  <c r="C9" i="6"/>
  <c r="C10" i="6"/>
  <c r="D9" i="6"/>
  <c r="D10" i="6"/>
  <c r="B9" i="6"/>
  <c r="B10" i="6"/>
  <c r="B37" i="1"/>
  <c r="B19" i="1"/>
  <c r="B20" i="1"/>
  <c r="B7" i="1"/>
  <c r="B14" i="1"/>
  <c r="C18" i="4"/>
  <c r="C19" i="4" s="1"/>
  <c r="C21" i="4" s="1"/>
  <c r="C6" i="7" s="1"/>
  <c r="C6" i="9"/>
  <c r="D18" i="4"/>
  <c r="E18" i="4"/>
  <c r="E6" i="9" s="1"/>
  <c r="E19" i="4"/>
  <c r="F18" i="4"/>
  <c r="G18" i="4"/>
  <c r="G6" i="9" s="1"/>
  <c r="G19" i="4"/>
  <c r="H18" i="4"/>
  <c r="I18" i="4"/>
  <c r="I6" i="9"/>
  <c r="I7" i="9" s="1"/>
  <c r="I27" i="9" s="1"/>
  <c r="J18" i="4"/>
  <c r="K18" i="4"/>
  <c r="L18" i="4"/>
  <c r="L19" i="4"/>
  <c r="M18" i="4"/>
  <c r="B18" i="4"/>
  <c r="B6" i="9" s="1"/>
  <c r="B19" i="4"/>
  <c r="B8" i="6"/>
  <c r="B13" i="6" s="1"/>
  <c r="D11" i="7"/>
  <c r="E11" i="7"/>
  <c r="F11" i="7"/>
  <c r="G11" i="7"/>
  <c r="H11" i="7"/>
  <c r="I11" i="7"/>
  <c r="J11" i="7"/>
  <c r="K11" i="7"/>
  <c r="L11" i="7"/>
  <c r="M11" i="7"/>
  <c r="C11" i="7"/>
  <c r="B11" i="7"/>
  <c r="B10" i="9"/>
  <c r="B14" i="9"/>
  <c r="B16" i="9" s="1"/>
  <c r="B15" i="9"/>
  <c r="M22" i="9"/>
  <c r="L22" i="9"/>
  <c r="L23" i="9"/>
  <c r="L24" i="9" s="1"/>
  <c r="K22" i="9"/>
  <c r="J22" i="9"/>
  <c r="J23" i="9"/>
  <c r="J24" i="9"/>
  <c r="I22" i="9"/>
  <c r="I23" i="9" s="1"/>
  <c r="H22" i="9"/>
  <c r="H23" i="9"/>
  <c r="H24" i="9"/>
  <c r="G22" i="9"/>
  <c r="G23" i="9"/>
  <c r="G24" i="9"/>
  <c r="F22" i="9"/>
  <c r="E22" i="9"/>
  <c r="E23" i="9"/>
  <c r="D22" i="9"/>
  <c r="D23" i="9" s="1"/>
  <c r="D24" i="9" s="1"/>
  <c r="C22" i="9"/>
  <c r="M14" i="9"/>
  <c r="M15" i="9"/>
  <c r="L14" i="9"/>
  <c r="K14" i="9"/>
  <c r="K15" i="9"/>
  <c r="K16" i="9" s="1"/>
  <c r="J14" i="9"/>
  <c r="I14" i="9"/>
  <c r="H14" i="9"/>
  <c r="H15" i="9"/>
  <c r="G14" i="9"/>
  <c r="F14" i="9"/>
  <c r="E14" i="9"/>
  <c r="E15" i="9" s="1"/>
  <c r="E16" i="9" s="1"/>
  <c r="D14" i="9"/>
  <c r="D15" i="9"/>
  <c r="D26" i="9" s="1"/>
  <c r="D16" i="9"/>
  <c r="C14" i="9"/>
  <c r="C15" i="9"/>
  <c r="M10" i="9"/>
  <c r="L10" i="9"/>
  <c r="K10" i="9"/>
  <c r="K11" i="9"/>
  <c r="K26" i="9" s="1"/>
  <c r="J10" i="9"/>
  <c r="I10" i="9"/>
  <c r="H10" i="9"/>
  <c r="H11" i="9"/>
  <c r="H26" i="9" s="1"/>
  <c r="G10" i="9"/>
  <c r="G11" i="9" s="1"/>
  <c r="G12" i="9" s="1"/>
  <c r="F10" i="9"/>
  <c r="F11" i="9"/>
  <c r="E10" i="9"/>
  <c r="D10" i="9"/>
  <c r="C10" i="9"/>
  <c r="C12" i="9" s="1"/>
  <c r="L6" i="9"/>
  <c r="C7" i="5"/>
  <c r="C8" i="5"/>
  <c r="C9" i="5"/>
  <c r="C10" i="5"/>
  <c r="C13" i="5" s="1"/>
  <c r="C11" i="5"/>
  <c r="C12" i="5"/>
  <c r="C15" i="5"/>
  <c r="C16" i="5"/>
  <c r="C22" i="5" s="1"/>
  <c r="C17" i="5"/>
  <c r="C18" i="5"/>
  <c r="C19" i="5"/>
  <c r="C20" i="5"/>
  <c r="C21" i="5"/>
  <c r="C24" i="5"/>
  <c r="C25" i="5"/>
  <c r="C28" i="5"/>
  <c r="C26" i="5"/>
  <c r="C27" i="5"/>
  <c r="C30" i="5"/>
  <c r="C31" i="5"/>
  <c r="C32" i="5" s="1"/>
  <c r="C34" i="5"/>
  <c r="C35" i="5"/>
  <c r="C36" i="5"/>
  <c r="C37" i="5"/>
  <c r="C38" i="5"/>
  <c r="C39" i="5"/>
  <c r="C44" i="5"/>
  <c r="C47" i="5"/>
  <c r="C50" i="5" s="1"/>
  <c r="C48" i="5"/>
  <c r="C49" i="5"/>
  <c r="J16" i="7"/>
  <c r="M16" i="7"/>
  <c r="L16" i="7"/>
  <c r="B25" i="6"/>
  <c r="F16" i="7"/>
  <c r="E16" i="7"/>
  <c r="I16" i="7"/>
  <c r="G24" i="2"/>
  <c r="G20" i="4" s="1"/>
  <c r="I24" i="2"/>
  <c r="H24" i="2"/>
  <c r="H18" i="9"/>
  <c r="F24" i="2"/>
  <c r="F20" i="4" s="1"/>
  <c r="K24" i="2"/>
  <c r="K20" i="4"/>
  <c r="L24" i="2"/>
  <c r="L20" i="4" s="1"/>
  <c r="M24" i="2"/>
  <c r="M20" i="4" s="1"/>
  <c r="M21" i="4" s="1"/>
  <c r="M6" i="7" s="1"/>
  <c r="M18" i="9"/>
  <c r="M19" i="9"/>
  <c r="J24" i="2"/>
  <c r="B24" i="2"/>
  <c r="B18" i="9" s="1"/>
  <c r="B21" i="1"/>
  <c r="D24" i="2"/>
  <c r="D20" i="4" s="1"/>
  <c r="D21" i="4" s="1"/>
  <c r="E24" i="2"/>
  <c r="E20" i="4" s="1"/>
  <c r="E18" i="9"/>
  <c r="E19" i="9" s="1"/>
  <c r="C24" i="2"/>
  <c r="C18" i="9"/>
  <c r="C20" i="9"/>
  <c r="C20" i="4"/>
  <c r="I24" i="9"/>
  <c r="E24" i="9"/>
  <c r="M13" i="7"/>
  <c r="K13" i="7"/>
  <c r="J13" i="7"/>
  <c r="G13" i="7"/>
  <c r="F13" i="7"/>
  <c r="E13" i="7"/>
  <c r="M12" i="7"/>
  <c r="L12" i="7"/>
  <c r="K12" i="7"/>
  <c r="J12" i="7"/>
  <c r="I12" i="7"/>
  <c r="H12" i="7"/>
  <c r="G12" i="7"/>
  <c r="F12" i="7"/>
  <c r="E12" i="7"/>
  <c r="D12" i="7"/>
  <c r="C12" i="7"/>
  <c r="B12" i="7"/>
  <c r="B9" i="7"/>
  <c r="C9" i="7"/>
  <c r="G16" i="7"/>
  <c r="H16" i="7"/>
  <c r="K16" i="7"/>
  <c r="C16" i="7"/>
  <c r="B16" i="7"/>
  <c r="C43" i="5"/>
  <c r="C42" i="5"/>
  <c r="C45" i="5" s="1"/>
  <c r="B13" i="5"/>
  <c r="B22" i="5"/>
  <c r="B51" i="5" s="1"/>
  <c r="B28" i="5"/>
  <c r="B32" i="5"/>
  <c r="B40" i="5"/>
  <c r="B45" i="5"/>
  <c r="B50" i="5"/>
  <c r="D18" i="9"/>
  <c r="D19" i="9"/>
  <c r="D20" i="9" s="1"/>
  <c r="F18" i="9"/>
  <c r="K18" i="9"/>
  <c r="K20" i="9"/>
  <c r="M20" i="9"/>
  <c r="K19" i="9"/>
  <c r="C19" i="9"/>
  <c r="I19" i="4"/>
  <c r="C25" i="6"/>
  <c r="K19" i="4"/>
  <c r="K21" i="4" s="1"/>
  <c r="F12" i="9"/>
  <c r="K12" i="9"/>
  <c r="D25" i="6"/>
  <c r="I11" i="9"/>
  <c r="F15" i="9"/>
  <c r="F16" i="9" s="1"/>
  <c r="D16" i="7"/>
  <c r="C16" i="9"/>
  <c r="H12" i="9"/>
  <c r="L15" i="9"/>
  <c r="H20" i="9"/>
  <c r="G15" i="9"/>
  <c r="G16" i="9"/>
  <c r="B11" i="9"/>
  <c r="M19" i="4"/>
  <c r="M6" i="9"/>
  <c r="H19" i="9"/>
  <c r="J20" i="4"/>
  <c r="J18" i="9"/>
  <c r="J20" i="9" s="1"/>
  <c r="F23" i="9"/>
  <c r="B26" i="1"/>
  <c r="E11" i="9"/>
  <c r="E12" i="9"/>
  <c r="I12" i="9"/>
  <c r="K23" i="9"/>
  <c r="I8" i="9"/>
  <c r="D19" i="4"/>
  <c r="D6" i="9"/>
  <c r="J15" i="9"/>
  <c r="J16" i="9"/>
  <c r="E20" i="9"/>
  <c r="H20" i="4"/>
  <c r="C11" i="9"/>
  <c r="I15" i="9"/>
  <c r="L16" i="9"/>
  <c r="K6" i="9"/>
  <c r="F19" i="4"/>
  <c r="F21" i="4" s="1"/>
  <c r="F6" i="7" s="1"/>
  <c r="F6" i="9"/>
  <c r="C8" i="6"/>
  <c r="C13" i="6"/>
  <c r="D11" i="9"/>
  <c r="D12" i="9"/>
  <c r="H16" i="9"/>
  <c r="H19" i="4"/>
  <c r="H21" i="4"/>
  <c r="H6" i="9"/>
  <c r="G21" i="4"/>
  <c r="J19" i="9"/>
  <c r="H6" i="7"/>
  <c r="F7" i="9"/>
  <c r="B12" i="9"/>
  <c r="K7" i="9"/>
  <c r="K27" i="9" s="1"/>
  <c r="D7" i="9"/>
  <c r="D27" i="9" s="1"/>
  <c r="M7" i="9"/>
  <c r="M27" i="9"/>
  <c r="G6" i="7"/>
  <c r="H28" i="9" l="1"/>
  <c r="H17" i="7" s="1"/>
  <c r="F27" i="9"/>
  <c r="F8" i="9"/>
  <c r="H7" i="9"/>
  <c r="H27" i="9" s="1"/>
  <c r="H8" i="9"/>
  <c r="D8" i="9"/>
  <c r="I21" i="4"/>
  <c r="F19" i="9"/>
  <c r="F20" i="9"/>
  <c r="L11" i="9"/>
  <c r="C23" i="9"/>
  <c r="C26" i="9" s="1"/>
  <c r="C24" i="9"/>
  <c r="F24" i="9"/>
  <c r="B7" i="9"/>
  <c r="B27" i="9" s="1"/>
  <c r="E21" i="4"/>
  <c r="D13" i="7"/>
  <c r="C13" i="7"/>
  <c r="B13" i="7"/>
  <c r="H20" i="7"/>
  <c r="L18" i="9"/>
  <c r="D6" i="7"/>
  <c r="D20" i="7" s="1"/>
  <c r="D16" i="6"/>
  <c r="J11" i="9"/>
  <c r="J26" i="9" s="1"/>
  <c r="J12" i="9"/>
  <c r="D28" i="9"/>
  <c r="D17" i="7" s="1"/>
  <c r="J19" i="4"/>
  <c r="J21" i="4" s="1"/>
  <c r="J6" i="9"/>
  <c r="D8" i="6"/>
  <c r="D13" i="6" s="1"/>
  <c r="D21" i="6" s="1"/>
  <c r="D23" i="6" s="1"/>
  <c r="K8" i="9"/>
  <c r="E26" i="9"/>
  <c r="M8" i="9"/>
  <c r="K6" i="7"/>
  <c r="K20" i="7" s="1"/>
  <c r="I20" i="4"/>
  <c r="I18" i="9"/>
  <c r="C40" i="5"/>
  <c r="C51" i="5" s="1"/>
  <c r="K28" i="9"/>
  <c r="K17" i="7" s="1"/>
  <c r="M23" i="9"/>
  <c r="M24" i="9"/>
  <c r="L21" i="4"/>
  <c r="G7" i="9"/>
  <c r="G27" i="9" s="1"/>
  <c r="B25" i="1"/>
  <c r="B28" i="1" s="1"/>
  <c r="B16" i="1"/>
  <c r="I16" i="9"/>
  <c r="E7" i="9"/>
  <c r="E27" i="9" s="1"/>
  <c r="B19" i="9"/>
  <c r="B20" i="9"/>
  <c r="C16" i="6"/>
  <c r="C21" i="6" s="1"/>
  <c r="C23" i="6" s="1"/>
  <c r="L7" i="9"/>
  <c r="L27" i="9" s="1"/>
  <c r="L8" i="9"/>
  <c r="F26" i="9"/>
  <c r="F28" i="9" s="1"/>
  <c r="F17" i="7" s="1"/>
  <c r="F20" i="7" s="1"/>
  <c r="M16" i="9"/>
  <c r="K24" i="9"/>
  <c r="C7" i="9"/>
  <c r="C27" i="9" s="1"/>
  <c r="C8" i="9"/>
  <c r="B23" i="1"/>
  <c r="G18" i="9"/>
  <c r="M11" i="9"/>
  <c r="M26" i="9" s="1"/>
  <c r="M28" i="9" s="1"/>
  <c r="M17" i="7" s="1"/>
  <c r="M20" i="7" s="1"/>
  <c r="B20" i="4"/>
  <c r="H13" i="7"/>
  <c r="C24" i="6" l="1"/>
  <c r="C26" i="6" s="1"/>
  <c r="D24" i="4"/>
  <c r="D25" i="4" s="1"/>
  <c r="B24" i="4"/>
  <c r="H24" i="4"/>
  <c r="H25" i="4" s="1"/>
  <c r="E24" i="4"/>
  <c r="K24" i="4"/>
  <c r="K25" i="4" s="1"/>
  <c r="F24" i="4"/>
  <c r="F25" i="4" s="1"/>
  <c r="I24" i="4"/>
  <c r="I25" i="4" s="1"/>
  <c r="M24" i="4"/>
  <c r="M25" i="4" s="1"/>
  <c r="L24" i="4"/>
  <c r="J24" i="4"/>
  <c r="J25" i="4" s="1"/>
  <c r="C24" i="4"/>
  <c r="C25" i="4" s="1"/>
  <c r="G24" i="4"/>
  <c r="G25" i="4" s="1"/>
  <c r="L26" i="9"/>
  <c r="L28" i="9" s="1"/>
  <c r="L17" i="7" s="1"/>
  <c r="I19" i="9"/>
  <c r="I26" i="9" s="1"/>
  <c r="I28" i="9" s="1"/>
  <c r="I17" i="7" s="1"/>
  <c r="J6" i="7"/>
  <c r="E6" i="7"/>
  <c r="E25" i="4"/>
  <c r="G19" i="9"/>
  <c r="G26" i="9" s="1"/>
  <c r="G28" i="9" s="1"/>
  <c r="G17" i="7" s="1"/>
  <c r="G20" i="7" s="1"/>
  <c r="G8" i="9"/>
  <c r="E28" i="9"/>
  <c r="E17" i="7" s="1"/>
  <c r="E8" i="9"/>
  <c r="L20" i="9"/>
  <c r="L19" i="9"/>
  <c r="B8" i="9"/>
  <c r="C28" i="9"/>
  <c r="C17" i="7" s="1"/>
  <c r="C20" i="7" s="1"/>
  <c r="B21" i="4"/>
  <c r="B16" i="6"/>
  <c r="B21" i="6" s="1"/>
  <c r="B23" i="6" s="1"/>
  <c r="J7" i="9"/>
  <c r="J27" i="9" s="1"/>
  <c r="J28" i="9" s="1"/>
  <c r="J17" i="7" s="1"/>
  <c r="B30" i="1"/>
  <c r="B22" i="9"/>
  <c r="B10" i="7"/>
  <c r="L6" i="7"/>
  <c r="L20" i="7" s="1"/>
  <c r="L25" i="4"/>
  <c r="D24" i="6"/>
  <c r="D26" i="6"/>
  <c r="M12" i="9"/>
  <c r="L12" i="9"/>
  <c r="I6" i="7"/>
  <c r="I20" i="7" s="1"/>
  <c r="J20" i="7" l="1"/>
  <c r="J8" i="9"/>
  <c r="B23" i="9"/>
  <c r="B26" i="9" s="1"/>
  <c r="B28" i="9" s="1"/>
  <c r="B17" i="7" s="1"/>
  <c r="B24" i="9"/>
  <c r="B24" i="6"/>
  <c r="B26" i="6" s="1"/>
  <c r="E20" i="7"/>
  <c r="I20" i="9"/>
  <c r="B25" i="4"/>
  <c r="B6" i="7"/>
  <c r="G20" i="9"/>
  <c r="B20" i="7" l="1"/>
</calcChain>
</file>

<file path=xl/sharedStrings.xml><?xml version="1.0" encoding="utf-8"?>
<sst xmlns="http://schemas.openxmlformats.org/spreadsheetml/2006/main" count="276" uniqueCount="203">
  <si>
    <t>Anschaffungsgenstand</t>
  </si>
  <si>
    <t>Anschaffungswert</t>
  </si>
  <si>
    <t>Telefon / Fax</t>
  </si>
  <si>
    <t>Summe 1</t>
  </si>
  <si>
    <t>Summe 2</t>
  </si>
  <si>
    <t>Art</t>
  </si>
  <si>
    <t>1. Jahr</t>
  </si>
  <si>
    <t>2. Jahr</t>
  </si>
  <si>
    <t>Zeitraum</t>
  </si>
  <si>
    <t>Miete incl. Heizung</t>
  </si>
  <si>
    <t>Büromaterial</t>
  </si>
  <si>
    <t>Porto</t>
  </si>
  <si>
    <t>Internet</t>
  </si>
  <si>
    <t>Werbung</t>
  </si>
  <si>
    <t>Beiträge/Gebühren</t>
  </si>
  <si>
    <t>Beratungskosten</t>
  </si>
  <si>
    <t>Mietkaution</t>
  </si>
  <si>
    <t>Summe 1.</t>
  </si>
  <si>
    <t>Betriebs- und Geschäftsausstattung</t>
  </si>
  <si>
    <t>Summe 2.</t>
  </si>
  <si>
    <t>Eigenkapital</t>
  </si>
  <si>
    <t>Summe</t>
  </si>
  <si>
    <t>Lebenshaltung</t>
  </si>
  <si>
    <t>Verpflegung</t>
  </si>
  <si>
    <t>Kleidung</t>
  </si>
  <si>
    <t>Telefon/Fax/Internet/Kabel</t>
  </si>
  <si>
    <t>Private Kfz-Nutzung</t>
  </si>
  <si>
    <t>Sonstige (Friseur, Kosmetik, etc.)</t>
  </si>
  <si>
    <t>Summe:</t>
  </si>
  <si>
    <t>Miete / Wohnkosten</t>
  </si>
  <si>
    <t>Kaltmiete</t>
  </si>
  <si>
    <t>Heizung</t>
  </si>
  <si>
    <t>Heizöl</t>
  </si>
  <si>
    <t>Strom/Gas</t>
  </si>
  <si>
    <t>Wasser</t>
  </si>
  <si>
    <t>Grundsteuer</t>
  </si>
  <si>
    <t>Krankenversicherung (KV)</t>
  </si>
  <si>
    <t>Gesetzliche KV freiwillig</t>
  </si>
  <si>
    <t>Zusatzversicherung (privat)</t>
  </si>
  <si>
    <t>Private KV (ambulant/stationär/Zahnarzt, etc.)</t>
  </si>
  <si>
    <t>Altersversorgung</t>
  </si>
  <si>
    <t>Beiträge zur freiwilligen/gesetzlichen Rentenversicherung</t>
  </si>
  <si>
    <t>Beiträge zur privaten Rentenversicherung</t>
  </si>
  <si>
    <t>Versicherungen</t>
  </si>
  <si>
    <t>Lebensversicherung</t>
  </si>
  <si>
    <t>Unfallversicherung</t>
  </si>
  <si>
    <t>Hausratversicherung</t>
  </si>
  <si>
    <t>Haftpflichtversicherung</t>
  </si>
  <si>
    <t>Rechtsschutzversicherung</t>
  </si>
  <si>
    <t>Gebäudeversicherung</t>
  </si>
  <si>
    <t>Sonstige vertragliche Verpflichtungen</t>
  </si>
  <si>
    <t>Bausparvertrag</t>
  </si>
  <si>
    <t>Ratenkredite</t>
  </si>
  <si>
    <t>Hypothekenkredite</t>
  </si>
  <si>
    <t>Rücklagen</t>
  </si>
  <si>
    <t>Anschaffungen</t>
  </si>
  <si>
    <t>Rohertrag</t>
  </si>
  <si>
    <t>./. Aufwendungen</t>
  </si>
  <si>
    <t>Fachliteratur</t>
  </si>
  <si>
    <t>zu versteuernder Gewinn</t>
  </si>
  <si>
    <t>Gewinn nach Steuern</t>
  </si>
  <si>
    <t>Summe private Aufwendungen</t>
  </si>
  <si>
    <t>Sonstiger betrieblicher Aufwand</t>
  </si>
  <si>
    <t>anteilige gewerbl. KfZ-Kosten</t>
  </si>
  <si>
    <t>Telefon/Fax</t>
  </si>
  <si>
    <t>Quartal</t>
  </si>
  <si>
    <t>Monat</t>
  </si>
  <si>
    <t>3. Jahr</t>
  </si>
  <si>
    <t>./. Kautionen</t>
  </si>
  <si>
    <t>Betriebsergebnis 1 (Anlage 4)</t>
  </si>
  <si>
    <t>+ Einlagen (Eigenkapital etc.)</t>
  </si>
  <si>
    <t>+ Kreditaufnahme</t>
  </si>
  <si>
    <t>Umsatzerlöse</t>
  </si>
  <si>
    <t>Krankenhaustagegeld/Krankentagegeld (Pflegeversicherung)</t>
  </si>
  <si>
    <t>andere Kautionen</t>
  </si>
  <si>
    <t xml:space="preserve">./. Kontokorrentkosten </t>
  </si>
  <si>
    <t xml:space="preserve">Sonst. betriebl. Aufwand  </t>
  </si>
  <si>
    <t>Ausgaben</t>
  </si>
  <si>
    <t xml:space="preserve">Waren-/Materialentnahme </t>
  </si>
  <si>
    <t>Fremdleistungen (Transporte, Honorare etc.)</t>
  </si>
  <si>
    <t xml:space="preserve">Liquidität </t>
  </si>
  <si>
    <t>./. Entnahmen  (Unternehmerlohn etc.)</t>
  </si>
  <si>
    <t xml:space="preserve">Finanzbedarf/Summe 1. + 2. </t>
  </si>
  <si>
    <t>Umsatzerlöse (netto)</t>
  </si>
  <si>
    <t>Mehrwertsteuer</t>
  </si>
  <si>
    <t>Umsatzerlöse (brutto)</t>
  </si>
  <si>
    <t>Materialaufwand (netto)</t>
  </si>
  <si>
    <t>Materialaufwand (brutto)</t>
  </si>
  <si>
    <t>Vorsteuer</t>
  </si>
  <si>
    <t>Summe der Investitionen (netto)</t>
  </si>
  <si>
    <t>Vorsteuer gesamt</t>
  </si>
  <si>
    <t>./.Mehrwertsteuer gesamt</t>
  </si>
  <si>
    <t>Mehrwertsteuerzahllast</t>
  </si>
  <si>
    <t>sonstiger betrieblicher Aufwand (brutto)</t>
  </si>
  <si>
    <t>Summe der Investitionen (brutto)</t>
  </si>
  <si>
    <t>Internetzugang / Software</t>
  </si>
  <si>
    <t>Reisekosten</t>
  </si>
  <si>
    <t xml:space="preserve">Betriebs- und Geschäftsausstattungen </t>
  </si>
  <si>
    <t>./. Materialverbrauch/Warenentnahme</t>
  </si>
  <si>
    <t>Büroeinrichtung</t>
  </si>
  <si>
    <t>Anlage 6</t>
  </si>
  <si>
    <t>Anlage 5</t>
  </si>
  <si>
    <t>Anlage 4</t>
  </si>
  <si>
    <t>Anlage 3</t>
  </si>
  <si>
    <t>Anlage 2</t>
  </si>
  <si>
    <t>Anlage 1</t>
  </si>
  <si>
    <t>GF 1</t>
  </si>
  <si>
    <t>GF 2</t>
  </si>
  <si>
    <t>GF 3</t>
  </si>
  <si>
    <t>Umsatzerlöse (ohne USt)  GF 1</t>
  </si>
  <si>
    <t>./. Materialverbrauch./Warenentnahme GF 1</t>
  </si>
  <si>
    <t>Umsatzerlöse (ohne USt)  GF 2</t>
  </si>
  <si>
    <t>./. Materialverbrauch./Warenentnahme GF 2</t>
  </si>
  <si>
    <t>./. Materialverbrauch./Warenentnahme GF 3</t>
  </si>
  <si>
    <t>Umsatzerlöse (ohne USt)  GF 3</t>
  </si>
  <si>
    <t>Umsatzerlöse gesamt GF 1, GF 2, GF 3</t>
  </si>
  <si>
    <t>I. Q.</t>
  </si>
  <si>
    <t>II. Q.</t>
  </si>
  <si>
    <t>III. Q.</t>
  </si>
  <si>
    <t>IV. Q.</t>
  </si>
  <si>
    <t>V. Q.</t>
  </si>
  <si>
    <t>VI. Q.</t>
  </si>
  <si>
    <t>VII. Q.</t>
  </si>
  <si>
    <t>VIII. Q.</t>
  </si>
  <si>
    <t>IX. Q.</t>
  </si>
  <si>
    <t>X. Q.</t>
  </si>
  <si>
    <t>XI. Q.</t>
  </si>
  <si>
    <t>XII. Q.</t>
  </si>
  <si>
    <t xml:space="preserve">III. Q. </t>
  </si>
  <si>
    <t xml:space="preserve">IV. Q. </t>
  </si>
  <si>
    <t>VIII. Q</t>
  </si>
  <si>
    <t xml:space="preserve">Geschäftsfeld 1 : </t>
  </si>
  <si>
    <t xml:space="preserve">Geschäftsfeld 2 : </t>
  </si>
  <si>
    <t xml:space="preserve">Geschäftsfeld 3 : </t>
  </si>
  <si>
    <t>./. Kredit-Tilgungen (andere  Kreditinstitute)</t>
  </si>
  <si>
    <t>./. Kreditbearbeitungsgebühren (gesamt)</t>
  </si>
  <si>
    <t>./. Zins-Zahlungen (andere Kreditinstitute)</t>
  </si>
  <si>
    <t>PC / Drucker</t>
  </si>
  <si>
    <t>Euro</t>
  </si>
  <si>
    <t>Legende:</t>
  </si>
  <si>
    <t xml:space="preserve">2. Investitionen </t>
  </si>
  <si>
    <t>1. Sonstiger betrieblicher Aufwand</t>
  </si>
  <si>
    <t xml:space="preserve">sonst. betriebl. Aufwand (Anlage 2) </t>
  </si>
  <si>
    <t>sonstiger betriebl. Aufwand (netto)</t>
  </si>
  <si>
    <t xml:space="preserve">Mehrwertsteuerzahllast/-erstattung </t>
  </si>
  <si>
    <t>(*) werden nur bei einem zu versteuernden Gewinn über 24.550,- € erhoben</t>
  </si>
  <si>
    <t>Fremdleistungen (netto)</t>
  </si>
  <si>
    <t>Fremdleistungen (brutto)</t>
  </si>
  <si>
    <t>ausgewiesenes Ergebnis (zur Info)</t>
  </si>
  <si>
    <t>Strom, Reinigung</t>
  </si>
  <si>
    <t>gewerbliche Versicherungen</t>
  </si>
  <si>
    <t>./. Fremdleistungen/Transporte</t>
  </si>
  <si>
    <t>Darlehen Agentur für Arbeit/JobCenter</t>
  </si>
  <si>
    <t>Zuschuss Agentur für Arbeit/JobCenter</t>
  </si>
  <si>
    <t>./. Fremdleistungen (Transport, Honorar etc.) GF 3</t>
  </si>
  <si>
    <t>./. Fremdleistungen (Transport, Honorar etc.) GF 2</t>
  </si>
  <si>
    <t>./. Fremdleistungen (Transport, Honorar etc.) GF 1</t>
  </si>
  <si>
    <t xml:space="preserve">./. sonstiger betrieblicher Aufwand (Anlage 2) </t>
  </si>
  <si>
    <t>./. Unternehmerinnenlohn</t>
  </si>
  <si>
    <t>%</t>
  </si>
  <si>
    <t>einmalige Gründungskosten</t>
  </si>
  <si>
    <t>Kosten</t>
  </si>
  <si>
    <t>Gewerbeanmeldung, Genehmigungen</t>
  </si>
  <si>
    <t>geplante Finanzierung zur Deckung des Finanzbedarfs (netto)</t>
  </si>
  <si>
    <t>Satz</t>
  </si>
  <si>
    <t>+ Gründungszuschuss/Einstiegsgeld</t>
  </si>
  <si>
    <t>Ermittlung der Mehrwertsteuer (Angaben in Euro)</t>
  </si>
  <si>
    <t>Liquiditätsplanung (Angaben in Euro, ohne Mwst.)</t>
  </si>
  <si>
    <t>Rentabilitätsvorschau (Angaben in Euro, ohne Mwst.)</t>
  </si>
  <si>
    <t>Finanzbedarf (Angaben in Euro, ohne Mwst.)</t>
  </si>
  <si>
    <t>Aufwands- und Ertragsplanung (Angaben in Euro, ohne Mwst.)</t>
  </si>
  <si>
    <t>Kostenplanung (Angaben in Euro, ohne Mwst.)</t>
  </si>
  <si>
    <r>
      <t xml:space="preserve">2. Sonstige </t>
    </r>
    <r>
      <rPr>
        <u/>
        <sz val="11"/>
        <rFont val="Franklin Gothic Demi"/>
        <family val="2"/>
      </rPr>
      <t>betriebliche</t>
    </r>
    <r>
      <rPr>
        <sz val="11"/>
        <rFont val="Franklin Gothic Demi"/>
        <family val="2"/>
      </rPr>
      <t xml:space="preserve"> Ausgaben</t>
    </r>
  </si>
  <si>
    <t>Investitionen (Angaben in Euro, ohne Mwst.)</t>
  </si>
  <si>
    <t>./. gewinnabhängige Steuern ca. 33% (*)</t>
  </si>
  <si>
    <t>Gründungsberatung, Steuerberatung, Rechtsberatung</t>
  </si>
  <si>
    <t>fachkundige Stellungnahme, Recherchekosten, Gutachten</t>
  </si>
  <si>
    <t>Umsatzerlöse ./. Materialverbrauch + Fremdleistung</t>
  </si>
  <si>
    <t>"Umsatzerlöse" sind möglichst realistische Einschätzungen, die von der Gründerin unter Berücksichtigung aller möglich auftretenden Risiken und Einwirkungen betrachtet werden sollten.</t>
  </si>
  <si>
    <t>Investitionen gesamt / Summe 1 - 2</t>
  </si>
  <si>
    <t>Kredit (z.B. Hausbankkredit)</t>
  </si>
  <si>
    <r>
      <t>1.  Bei Verwendung Excel, können nur die "</t>
    </r>
    <r>
      <rPr>
        <sz val="9"/>
        <color indexed="23"/>
        <rFont val="Franklin Gothic Book"/>
        <family val="2"/>
      </rPr>
      <t>grau</t>
    </r>
    <r>
      <rPr>
        <sz val="9"/>
        <rFont val="Franklin Gothic Book"/>
        <family val="2"/>
      </rPr>
      <t xml:space="preserve">" unterlegten Felder frei benutzt werden. </t>
    </r>
  </si>
  <si>
    <t>Bearbeitungsgebühr Kredit</t>
  </si>
  <si>
    <t>Ratenzahlung Kredit</t>
  </si>
  <si>
    <t>Zinszahlung Kredit</t>
  </si>
  <si>
    <t>Gewinn vor Steuern</t>
  </si>
  <si>
    <t xml:space="preserve"> Anlage 7</t>
  </si>
  <si>
    <t>1. Betriebsmittel in der Gründungsphase (I. Quartal)</t>
  </si>
  <si>
    <t>./.Investitionen (siehe Anl. 1)</t>
  </si>
  <si>
    <t>Urlaub, Krankheit</t>
  </si>
  <si>
    <t>Einkommenssteuer</t>
  </si>
  <si>
    <t>Bedarf zu ermitteln.</t>
  </si>
  <si>
    <t>Die Angaben im Sonstigen Aufwand/Sonstige Ausgaben sollen als Hinweise verstanden werden; die Angaben sind durch die Gründerin nach eigenem Ermessen und notwendigem</t>
  </si>
  <si>
    <t>2.  Die Bezeichnungen in der ersten Spalte stellen nur Hinweise dar, diese sind durch die Gründerin nach eigenem Ermessen und notwendigem Bedarf zu ermitteln!</t>
  </si>
  <si>
    <t>Supervision, Fortbildung</t>
  </si>
  <si>
    <t>Kinder</t>
  </si>
  <si>
    <t>+  Gründungszuschuss/Einstiegsgeld</t>
  </si>
  <si>
    <t>+ Kindergeld/Unterhalt</t>
  </si>
  <si>
    <r>
      <t xml:space="preserve">Ermittlung des Unternehmerinnen"lohns" </t>
    </r>
    <r>
      <rPr>
        <sz val="10"/>
        <rFont val="Franklin Gothic Demi"/>
        <family val="2"/>
      </rPr>
      <t>(kalkulatorisch, gilt nicht als Betriebsausgabe)</t>
    </r>
  </si>
  <si>
    <t>Renovierung, Instandhaltung</t>
  </si>
  <si>
    <t>./.  Unternehmerinnen"lohn" (Anlage 3)</t>
  </si>
  <si>
    <r>
      <t xml:space="preserve">Betriebsergebnis </t>
    </r>
    <r>
      <rPr>
        <sz val="9"/>
        <rFont val="Franklin Gothic Demi"/>
        <family val="2"/>
      </rPr>
      <t>zur Ermittlung der Steuern</t>
    </r>
  </si>
  <si>
    <t>Das Projekt Gründerinnenzentrale wird gefördert aus Mitteln des Europäischen Sozialfonds und der Senatsverwaltung für Gesundheit, Pflege und Gleichstellung, Abteilung Gleichstellung und Frauen.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</si>
</sst>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* #,##0.00\ [$€-1]_-;\-* #,##0.00\ [$€-1]_-;_-* &quot;-&quot;??\ [$€-1]_-"/>
  </numFmts>
  <fonts count="31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i/>
      <u/>
      <sz val="12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Franklin Gothic Demi"/>
      <family val="2"/>
    </font>
    <font>
      <sz val="12"/>
      <name val="Franklin Gothic Demi"/>
      <family val="2"/>
    </font>
    <font>
      <sz val="14"/>
      <name val="Franklin Gothic Demi"/>
      <family val="2"/>
    </font>
    <font>
      <sz val="10"/>
      <name val="Franklin Gothic Demi"/>
      <family val="2"/>
    </font>
    <font>
      <sz val="10"/>
      <name val="Franklin Gothic Book"/>
      <family val="2"/>
    </font>
    <font>
      <sz val="12"/>
      <name val="Franklin Gothic Book"/>
      <family val="2"/>
    </font>
    <font>
      <sz val="11"/>
      <name val="Franklin Gothic Book"/>
      <family val="2"/>
    </font>
    <font>
      <u/>
      <sz val="14"/>
      <name val="Franklin Gothic Demi"/>
      <family val="2"/>
    </font>
    <font>
      <u/>
      <sz val="11"/>
      <name val="Franklin Gothic Demi"/>
      <family val="2"/>
    </font>
    <font>
      <u/>
      <sz val="12"/>
      <name val="Franklin Gothic Demi"/>
      <family val="2"/>
    </font>
    <font>
      <u/>
      <sz val="11"/>
      <name val="Franklin Gothic Book"/>
      <family val="2"/>
    </font>
    <font>
      <sz val="9"/>
      <name val="Franklin Gothic Book"/>
      <family val="2"/>
    </font>
    <font>
      <sz val="9"/>
      <color indexed="23"/>
      <name val="Franklin Gothic Book"/>
      <family val="2"/>
    </font>
    <font>
      <sz val="9"/>
      <name val="Franklin Gothic Demi"/>
      <family val="2"/>
    </font>
    <font>
      <sz val="7"/>
      <name val="Franklin Gothic Book"/>
      <family val="2"/>
    </font>
    <font>
      <sz val="8"/>
      <name val="Raleway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top"/>
    </xf>
    <xf numFmtId="3" fontId="4" fillId="0" borderId="0" xfId="0" applyNumberFormat="1" applyFont="1" applyBorder="1"/>
    <xf numFmtId="49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4" fillId="0" borderId="0" xfId="0" applyNumberFormat="1" applyFont="1" applyBorder="1"/>
    <xf numFmtId="0" fontId="0" fillId="0" borderId="0" xfId="0" applyAlignment="1">
      <alignment horizontal="left"/>
    </xf>
    <xf numFmtId="0" fontId="1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0" xfId="0" applyFont="1" applyFill="1" applyProtection="1"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3" fontId="19" fillId="0" borderId="1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3" fontId="19" fillId="0" borderId="5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49" fontId="19" fillId="0" borderId="9" xfId="0" applyNumberFormat="1" applyFont="1" applyBorder="1" applyAlignment="1" applyProtection="1">
      <alignment horizontal="right" vertical="center"/>
      <protection locked="0"/>
    </xf>
    <xf numFmtId="3" fontId="19" fillId="0" borderId="10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vertical="center"/>
    </xf>
    <xf numFmtId="3" fontId="19" fillId="0" borderId="5" xfId="0" applyNumberFormat="1" applyFont="1" applyBorder="1" applyAlignment="1" applyProtection="1">
      <alignment horizontal="right" vertical="center"/>
      <protection locked="0"/>
    </xf>
    <xf numFmtId="3" fontId="19" fillId="0" borderId="6" xfId="0" applyNumberFormat="1" applyFont="1" applyBorder="1" applyAlignment="1" applyProtection="1">
      <alignment horizontal="right" vertical="center"/>
      <protection locked="0"/>
    </xf>
    <xf numFmtId="3" fontId="19" fillId="0" borderId="2" xfId="0" applyNumberFormat="1" applyFont="1" applyBorder="1" applyAlignment="1" applyProtection="1">
      <alignment horizontal="right" vertical="center"/>
      <protection locked="0"/>
    </xf>
    <xf numFmtId="3" fontId="19" fillId="0" borderId="8" xfId="0" applyNumberFormat="1" applyFont="1" applyBorder="1" applyAlignment="1" applyProtection="1">
      <alignment horizontal="right" vertical="center"/>
      <protection locked="0"/>
    </xf>
    <xf numFmtId="49" fontId="19" fillId="0" borderId="8" xfId="0" applyNumberFormat="1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1" fontId="15" fillId="0" borderId="16" xfId="0" applyNumberFormat="1" applyFont="1" applyBorder="1" applyAlignment="1" applyProtection="1">
      <alignment horizontal="center" vertical="center"/>
      <protection locked="0"/>
    </xf>
    <xf numFmtId="1" fontId="15" fillId="0" borderId="17" xfId="0" applyNumberFormat="1" applyFont="1" applyBorder="1" applyAlignment="1" applyProtection="1">
      <alignment horizontal="center" vertical="center"/>
      <protection locked="0"/>
    </xf>
    <xf numFmtId="1" fontId="15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vertical="center"/>
      <protection locked="0"/>
    </xf>
    <xf numFmtId="49" fontId="18" fillId="0" borderId="8" xfId="0" applyNumberFormat="1" applyFont="1" applyBorder="1" applyAlignment="1" applyProtection="1">
      <alignment vertical="center"/>
      <protection locked="0"/>
    </xf>
    <xf numFmtId="49" fontId="15" fillId="0" borderId="19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vertical="center"/>
      <protection locked="0"/>
    </xf>
    <xf numFmtId="3" fontId="15" fillId="0" borderId="5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49" fontId="15" fillId="0" borderId="31" xfId="0" applyNumberFormat="1" applyFont="1" applyBorder="1" applyAlignment="1" applyProtection="1">
      <alignment vertical="center"/>
      <protection locked="0"/>
    </xf>
    <xf numFmtId="3" fontId="15" fillId="0" borderId="20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right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8" fillId="2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Border="1" applyAlignment="1" applyProtection="1">
      <alignment horizontal="right" vertical="center"/>
    </xf>
    <xf numFmtId="3" fontId="15" fillId="0" borderId="2" xfId="0" applyNumberFormat="1" applyFont="1" applyBorder="1" applyAlignment="1" applyProtection="1">
      <alignment horizontal="right" vertical="center"/>
    </xf>
    <xf numFmtId="3" fontId="15" fillId="0" borderId="36" xfId="0" applyNumberFormat="1" applyFont="1" applyBorder="1" applyAlignment="1" applyProtection="1">
      <alignment horizontal="right" vertical="center"/>
    </xf>
    <xf numFmtId="3" fontId="15" fillId="0" borderId="14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37" xfId="0" applyFont="1" applyBorder="1" applyAlignment="1" applyProtection="1">
      <alignment vertical="center"/>
      <protection locked="0"/>
    </xf>
    <xf numFmtId="3" fontId="15" fillId="0" borderId="14" xfId="0" applyNumberFormat="1" applyFont="1" applyBorder="1" applyAlignment="1">
      <alignment horizontal="right" vertical="center"/>
    </xf>
    <xf numFmtId="0" fontId="16" fillId="0" borderId="37" xfId="0" applyFont="1" applyBorder="1" applyAlignment="1" applyProtection="1">
      <alignment vertical="top" wrapText="1"/>
      <protection locked="0"/>
    </xf>
    <xf numFmtId="3" fontId="16" fillId="0" borderId="14" xfId="0" applyNumberFormat="1" applyFont="1" applyBorder="1" applyAlignment="1">
      <alignment horizontal="right" vertical="top" wrapText="1"/>
    </xf>
    <xf numFmtId="0" fontId="23" fillId="0" borderId="0" xfId="0" applyFont="1" applyProtection="1"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49" fontId="15" fillId="0" borderId="38" xfId="0" applyNumberFormat="1" applyFont="1" applyBorder="1" applyAlignment="1" applyProtection="1">
      <alignment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8" fillId="2" borderId="5" xfId="0" applyNumberFormat="1" applyFont="1" applyFill="1" applyBorder="1" applyAlignment="1" applyProtection="1">
      <alignment vertical="center"/>
      <protection locked="0"/>
    </xf>
    <xf numFmtId="3" fontId="18" fillId="2" borderId="6" xfId="0" applyNumberFormat="1" applyFont="1" applyFill="1" applyBorder="1" applyAlignment="1" applyProtection="1">
      <alignment vertical="center"/>
      <protection locked="0"/>
    </xf>
    <xf numFmtId="3" fontId="18" fillId="2" borderId="7" xfId="0" applyNumberFormat="1" applyFont="1" applyFill="1" applyBorder="1" applyAlignment="1" applyProtection="1">
      <alignment vertical="center"/>
      <protection locked="0"/>
    </xf>
    <xf numFmtId="3" fontId="18" fillId="2" borderId="10" xfId="0" applyNumberFormat="1" applyFont="1" applyFill="1" applyBorder="1" applyAlignment="1" applyProtection="1">
      <alignment vertical="center"/>
      <protection locked="0"/>
    </xf>
    <xf numFmtId="3" fontId="18" fillId="2" borderId="2" xfId="0" applyNumberFormat="1" applyFont="1" applyFill="1" applyBorder="1" applyAlignment="1" applyProtection="1">
      <alignment vertical="center"/>
      <protection locked="0"/>
    </xf>
    <xf numFmtId="3" fontId="18" fillId="3" borderId="8" xfId="0" applyNumberFormat="1" applyFont="1" applyFill="1" applyBorder="1" applyAlignment="1" applyProtection="1">
      <alignment vertical="center"/>
      <protection locked="0"/>
    </xf>
    <xf numFmtId="3" fontId="18" fillId="3" borderId="6" xfId="0" applyNumberFormat="1" applyFont="1" applyFill="1" applyBorder="1" applyAlignment="1" applyProtection="1">
      <alignment vertical="center"/>
      <protection locked="0"/>
    </xf>
    <xf numFmtId="3" fontId="18" fillId="3" borderId="10" xfId="0" applyNumberFormat="1" applyFont="1" applyFill="1" applyBorder="1" applyAlignment="1" applyProtection="1">
      <alignment vertical="center"/>
      <protection locked="0"/>
    </xf>
    <xf numFmtId="3" fontId="18" fillId="3" borderId="2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Border="1" applyAlignment="1">
      <alignment horizontal="right" vertical="center"/>
    </xf>
    <xf numFmtId="49" fontId="18" fillId="0" borderId="41" xfId="0" applyNumberFormat="1" applyFont="1" applyBorder="1" applyAlignment="1" applyProtection="1">
      <alignment vertical="center"/>
      <protection locked="0"/>
    </xf>
    <xf numFmtId="3" fontId="18" fillId="0" borderId="42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18" fillId="0" borderId="22" xfId="0" applyNumberFormat="1" applyFont="1" applyBorder="1" applyAlignment="1" applyProtection="1">
      <alignment horizontal="right" vertical="center"/>
      <protection locked="0"/>
    </xf>
    <xf numFmtId="3" fontId="18" fillId="0" borderId="2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 indent="15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3" fontId="18" fillId="0" borderId="1" xfId="0" applyNumberFormat="1" applyFont="1" applyBorder="1" applyAlignment="1">
      <alignment vertical="center"/>
    </xf>
    <xf numFmtId="0" fontId="18" fillId="0" borderId="44" xfId="0" applyFont="1" applyBorder="1" applyAlignment="1">
      <alignment horizontal="right" vertical="center"/>
    </xf>
    <xf numFmtId="3" fontId="18" fillId="0" borderId="41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3" fontId="15" fillId="0" borderId="46" xfId="0" applyNumberFormat="1" applyFont="1" applyBorder="1" applyAlignment="1">
      <alignment vertical="center"/>
    </xf>
    <xf numFmtId="3" fontId="15" fillId="0" borderId="44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24" xfId="0" applyFont="1" applyBorder="1" applyAlignment="1">
      <alignment horizontal="right" vertical="center"/>
    </xf>
    <xf numFmtId="0" fontId="15" fillId="0" borderId="20" xfId="0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vertical="center"/>
      <protection locked="0"/>
    </xf>
    <xf numFmtId="3" fontId="19" fillId="2" borderId="2" xfId="0" applyNumberFormat="1" applyFont="1" applyFill="1" applyBorder="1" applyAlignment="1" applyProtection="1">
      <alignment horizontal="right" vertical="center"/>
      <protection locked="0"/>
    </xf>
    <xf numFmtId="0" fontId="19" fillId="2" borderId="16" xfId="0" applyFont="1" applyFill="1" applyBorder="1" applyAlignment="1" applyProtection="1">
      <alignment vertical="center"/>
      <protection locked="0"/>
    </xf>
    <xf numFmtId="3" fontId="19" fillId="2" borderId="35" xfId="0" applyNumberFormat="1" applyFont="1" applyFill="1" applyBorder="1" applyAlignment="1" applyProtection="1">
      <alignment horizontal="right" vertical="center"/>
      <protection locked="0"/>
    </xf>
    <xf numFmtId="0" fontId="19" fillId="2" borderId="42" xfId="0" applyFont="1" applyFill="1" applyBorder="1" applyAlignment="1" applyProtection="1">
      <alignment vertical="center"/>
      <protection locked="0"/>
    </xf>
    <xf numFmtId="3" fontId="19" fillId="2" borderId="7" xfId="0" applyNumberFormat="1" applyFont="1" applyFill="1" applyBorder="1" applyAlignment="1" applyProtection="1">
      <alignment vertical="center"/>
      <protection locked="0"/>
    </xf>
    <xf numFmtId="3" fontId="19" fillId="2" borderId="4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19" fillId="2" borderId="5" xfId="0" applyNumberFormat="1" applyFont="1" applyFill="1" applyBorder="1" applyAlignment="1" applyProtection="1">
      <alignment vertical="center"/>
      <protection locked="0"/>
    </xf>
    <xf numFmtId="3" fontId="19" fillId="2" borderId="6" xfId="0" applyNumberFormat="1" applyFont="1" applyFill="1" applyBorder="1" applyAlignment="1" applyProtection="1">
      <alignment vertical="center"/>
      <protection locked="0"/>
    </xf>
    <xf numFmtId="3" fontId="19" fillId="2" borderId="8" xfId="0" applyNumberFormat="1" applyFont="1" applyFill="1" applyBorder="1" applyAlignment="1" applyProtection="1">
      <alignment vertical="center"/>
      <protection locked="0"/>
    </xf>
    <xf numFmtId="3" fontId="19" fillId="2" borderId="10" xfId="0" applyNumberFormat="1" applyFont="1" applyFill="1" applyBorder="1" applyAlignment="1" applyProtection="1">
      <alignment vertical="center"/>
      <protection locked="0"/>
    </xf>
    <xf numFmtId="3" fontId="19" fillId="2" borderId="49" xfId="0" applyNumberFormat="1" applyFont="1" applyFill="1" applyBorder="1" applyAlignment="1" applyProtection="1">
      <alignment vertical="center"/>
      <protection locked="0"/>
    </xf>
    <xf numFmtId="3" fontId="19" fillId="2" borderId="0" xfId="0" applyNumberFormat="1" applyFont="1" applyFill="1" applyBorder="1" applyAlignment="1" applyProtection="1">
      <alignment vertical="center"/>
      <protection locked="0"/>
    </xf>
    <xf numFmtId="3" fontId="19" fillId="2" borderId="26" xfId="0" applyNumberFormat="1" applyFont="1" applyFill="1" applyBorder="1" applyAlignment="1" applyProtection="1">
      <alignment vertical="center"/>
      <protection locked="0"/>
    </xf>
    <xf numFmtId="3" fontId="19" fillId="2" borderId="27" xfId="0" applyNumberFormat="1" applyFont="1" applyFill="1" applyBorder="1" applyAlignment="1" applyProtection="1">
      <alignment vertical="center"/>
      <protection locked="0"/>
    </xf>
    <xf numFmtId="3" fontId="19" fillId="2" borderId="29" xfId="0" applyNumberFormat="1" applyFont="1" applyFill="1" applyBorder="1" applyAlignment="1" applyProtection="1">
      <alignment vertical="center"/>
      <protection locked="0"/>
    </xf>
    <xf numFmtId="3" fontId="19" fillId="2" borderId="50" xfId="0" applyNumberFormat="1" applyFont="1" applyFill="1" applyBorder="1" applyAlignment="1" applyProtection="1">
      <alignment vertical="center"/>
      <protection locked="0"/>
    </xf>
    <xf numFmtId="3" fontId="19" fillId="2" borderId="51" xfId="0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2" borderId="6" xfId="0" applyFont="1" applyFill="1" applyBorder="1" applyAlignment="1" applyProtection="1">
      <alignment vertical="center"/>
      <protection locked="0"/>
    </xf>
    <xf numFmtId="0" fontId="19" fillId="2" borderId="7" xfId="0" applyFont="1" applyFill="1" applyBorder="1" applyAlignment="1" applyProtection="1">
      <alignment vertical="center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19" fillId="2" borderId="45" xfId="0" applyFont="1" applyFill="1" applyBorder="1" applyAlignment="1" applyProtection="1">
      <alignment vertical="center"/>
      <protection locked="0"/>
    </xf>
    <xf numFmtId="0" fontId="19" fillId="2" borderId="46" xfId="0" applyFont="1" applyFill="1" applyBorder="1" applyAlignment="1" applyProtection="1">
      <alignment vertical="center"/>
      <protection locked="0"/>
    </xf>
    <xf numFmtId="0" fontId="19" fillId="2" borderId="44" xfId="0" applyFont="1" applyFill="1" applyBorder="1" applyAlignment="1" applyProtection="1">
      <alignment vertical="center"/>
      <protection locked="0"/>
    </xf>
    <xf numFmtId="0" fontId="19" fillId="2" borderId="47" xfId="0" applyFont="1" applyFill="1" applyBorder="1" applyAlignment="1" applyProtection="1">
      <alignment vertical="center"/>
      <protection locked="0"/>
    </xf>
    <xf numFmtId="0" fontId="19" fillId="0" borderId="9" xfId="0" applyFont="1" applyBorder="1" applyAlignment="1">
      <alignment horizontal="right" vertical="center"/>
    </xf>
    <xf numFmtId="0" fontId="19" fillId="2" borderId="9" xfId="0" applyFont="1" applyFill="1" applyBorder="1" applyAlignment="1" applyProtection="1">
      <alignment vertical="center"/>
      <protection locked="0"/>
    </xf>
    <xf numFmtId="3" fontId="19" fillId="2" borderId="1" xfId="2" applyNumberFormat="1" applyFont="1" applyFill="1" applyBorder="1" applyAlignment="1" applyProtection="1">
      <alignment horizontal="right" vertical="center"/>
      <protection locked="0"/>
    </xf>
    <xf numFmtId="3" fontId="19" fillId="2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3" fontId="19" fillId="2" borderId="2" xfId="0" applyNumberFormat="1" applyFont="1" applyFill="1" applyBorder="1" applyAlignment="1" applyProtection="1">
      <alignment vertical="center"/>
      <protection locked="0"/>
    </xf>
    <xf numFmtId="49" fontId="19" fillId="0" borderId="25" xfId="0" applyNumberFormat="1" applyFont="1" applyBorder="1" applyAlignment="1" applyProtection="1">
      <alignment vertical="center"/>
      <protection locked="0"/>
    </xf>
    <xf numFmtId="3" fontId="19" fillId="2" borderId="16" xfId="0" applyNumberFormat="1" applyFont="1" applyFill="1" applyBorder="1" applyAlignment="1" applyProtection="1">
      <alignment vertical="center"/>
      <protection locked="0"/>
    </xf>
    <xf numFmtId="3" fontId="19" fillId="2" borderId="17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7" xfId="0" applyNumberFormat="1" applyFont="1" applyBorder="1" applyAlignment="1">
      <alignment vertical="center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9" fillId="0" borderId="53" xfId="0" applyFont="1" applyBorder="1" applyAlignment="1" applyProtection="1">
      <alignment vertical="center"/>
      <protection locked="0"/>
    </xf>
    <xf numFmtId="3" fontId="19" fillId="0" borderId="34" xfId="0" applyNumberFormat="1" applyFont="1" applyBorder="1" applyAlignment="1">
      <alignment horizontal="right" vertical="center"/>
    </xf>
    <xf numFmtId="0" fontId="19" fillId="0" borderId="16" xfId="0" applyFont="1" applyBorder="1" applyAlignment="1" applyProtection="1">
      <alignment vertical="center"/>
      <protection locked="0"/>
    </xf>
    <xf numFmtId="3" fontId="19" fillId="0" borderId="35" xfId="0" applyNumberFormat="1" applyFont="1" applyBorder="1" applyAlignment="1">
      <alignment horizontal="right" vertical="center"/>
    </xf>
    <xf numFmtId="0" fontId="19" fillId="2" borderId="54" xfId="0" applyFont="1" applyFill="1" applyBorder="1" applyAlignment="1" applyProtection="1">
      <alignment vertical="center"/>
      <protection locked="0"/>
    </xf>
    <xf numFmtId="3" fontId="19" fillId="2" borderId="55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Protection="1">
      <protection locked="0"/>
    </xf>
    <xf numFmtId="3" fontId="20" fillId="0" borderId="0" xfId="0" applyNumberFormat="1" applyFont="1"/>
    <xf numFmtId="0" fontId="19" fillId="2" borderId="53" xfId="0" applyFont="1" applyFill="1" applyBorder="1" applyAlignment="1" applyProtection="1">
      <alignment vertical="top" wrapText="1"/>
      <protection locked="0"/>
    </xf>
    <xf numFmtId="3" fontId="19" fillId="2" borderId="56" xfId="0" applyNumberFormat="1" applyFont="1" applyFill="1" applyBorder="1" applyAlignment="1" applyProtection="1">
      <alignment horizontal="right"/>
      <protection locked="0"/>
    </xf>
    <xf numFmtId="0" fontId="19" fillId="2" borderId="16" xfId="0" applyFont="1" applyFill="1" applyBorder="1" applyAlignment="1" applyProtection="1">
      <alignment vertical="top" wrapText="1"/>
      <protection locked="0"/>
    </xf>
    <xf numFmtId="3" fontId="19" fillId="2" borderId="2" xfId="0" applyNumberFormat="1" applyFont="1" applyFill="1" applyBorder="1" applyAlignment="1" applyProtection="1">
      <alignment horizontal="right" vertical="top" wrapText="1"/>
      <protection locked="0"/>
    </xf>
    <xf numFmtId="3" fontId="19" fillId="2" borderId="35" xfId="0" applyNumberFormat="1" applyFont="1" applyFill="1" applyBorder="1" applyAlignment="1" applyProtection="1">
      <alignment horizontal="right" vertical="top" wrapText="1"/>
      <protection locked="0"/>
    </xf>
    <xf numFmtId="0" fontId="19" fillId="2" borderId="42" xfId="0" applyFont="1" applyFill="1" applyBorder="1" applyAlignment="1" applyProtection="1">
      <alignment vertical="top" wrapText="1"/>
      <protection locked="0"/>
    </xf>
    <xf numFmtId="3" fontId="19" fillId="2" borderId="5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Protection="1"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3" fontId="19" fillId="0" borderId="1" xfId="0" applyNumberFormat="1" applyFont="1" applyBorder="1" applyAlignment="1">
      <alignment horizontal="right" vertical="center"/>
    </xf>
    <xf numFmtId="3" fontId="19" fillId="2" borderId="1" xfId="0" applyNumberFormat="1" applyFont="1" applyFill="1" applyBorder="1" applyAlignment="1" applyProtection="1">
      <alignment horizontal="right" vertical="center"/>
      <protection locked="0"/>
    </xf>
    <xf numFmtId="3" fontId="19" fillId="0" borderId="1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 applyProtection="1">
      <alignment horizontal="right" vertical="center"/>
    </xf>
    <xf numFmtId="3" fontId="19" fillId="0" borderId="2" xfId="0" applyNumberFormat="1" applyFont="1" applyBorder="1" applyAlignment="1" applyProtection="1">
      <alignment horizontal="right" vertical="center"/>
    </xf>
    <xf numFmtId="0" fontId="19" fillId="3" borderId="9" xfId="0" applyFont="1" applyFill="1" applyBorder="1" applyAlignment="1" applyProtection="1">
      <alignment vertical="center"/>
      <protection locked="0"/>
    </xf>
    <xf numFmtId="3" fontId="19" fillId="2" borderId="1" xfId="0" applyNumberFormat="1" applyFont="1" applyFill="1" applyBorder="1" applyAlignment="1" applyProtection="1">
      <alignment horizontal="right" vertical="center"/>
    </xf>
    <xf numFmtId="3" fontId="19" fillId="2" borderId="2" xfId="0" applyNumberFormat="1" applyFont="1" applyFill="1" applyBorder="1" applyAlignment="1" applyProtection="1">
      <alignment horizontal="right" vertical="center"/>
    </xf>
    <xf numFmtId="0" fontId="19" fillId="0" borderId="44" xfId="0" applyFont="1" applyBorder="1" applyAlignment="1" applyProtection="1">
      <alignment vertical="center"/>
      <protection locked="0"/>
    </xf>
    <xf numFmtId="3" fontId="19" fillId="0" borderId="41" xfId="0" applyNumberFormat="1" applyFont="1" applyBorder="1" applyAlignment="1" applyProtection="1">
      <alignment horizontal="right" vertical="center"/>
    </xf>
    <xf numFmtId="3" fontId="19" fillId="0" borderId="57" xfId="0" applyNumberFormat="1" applyFont="1" applyBorder="1" applyAlignment="1" applyProtection="1">
      <alignment horizontal="right" vertical="center"/>
    </xf>
    <xf numFmtId="0" fontId="21" fillId="0" borderId="15" xfId="0" applyFont="1" applyBorder="1" applyAlignment="1" applyProtection="1">
      <alignment vertical="center"/>
      <protection locked="0"/>
    </xf>
    <xf numFmtId="3" fontId="19" fillId="0" borderId="30" xfId="0" applyNumberFormat="1" applyFont="1" applyBorder="1" applyAlignment="1">
      <alignment horizontal="right" vertical="center"/>
    </xf>
    <xf numFmtId="3" fontId="19" fillId="2" borderId="6" xfId="0" applyNumberFormat="1" applyFont="1" applyFill="1" applyBorder="1" applyAlignment="1" applyProtection="1">
      <alignment horizontal="right" vertical="center"/>
      <protection locked="0"/>
    </xf>
    <xf numFmtId="3" fontId="19" fillId="2" borderId="30" xfId="0" applyNumberFormat="1" applyFont="1" applyFill="1" applyBorder="1" applyAlignment="1" applyProtection="1">
      <alignment horizontal="right" vertical="center"/>
      <protection locked="0"/>
    </xf>
    <xf numFmtId="3" fontId="19" fillId="2" borderId="5" xfId="0" applyNumberFormat="1" applyFont="1" applyFill="1" applyBorder="1" applyAlignment="1" applyProtection="1">
      <alignment horizontal="right" vertical="center"/>
      <protection locked="0"/>
    </xf>
    <xf numFmtId="3" fontId="19" fillId="2" borderId="7" xfId="0" applyNumberFormat="1" applyFont="1" applyFill="1" applyBorder="1" applyAlignment="1" applyProtection="1">
      <alignment horizontal="right" vertical="center"/>
      <protection locked="0"/>
    </xf>
    <xf numFmtId="3" fontId="19" fillId="0" borderId="7" xfId="0" applyNumberFormat="1" applyFont="1" applyBorder="1" applyAlignment="1" applyProtection="1">
      <alignment horizontal="right" vertical="center"/>
      <protection locked="0"/>
    </xf>
    <xf numFmtId="3" fontId="19" fillId="2" borderId="8" xfId="0" applyNumberFormat="1" applyFont="1" applyFill="1" applyBorder="1" applyAlignment="1" applyProtection="1">
      <alignment horizontal="right" vertical="center"/>
      <protection locked="0"/>
    </xf>
    <xf numFmtId="3" fontId="19" fillId="2" borderId="5" xfId="0" applyNumberFormat="1" applyFont="1" applyFill="1" applyBorder="1" applyAlignment="1">
      <alignment horizontal="righ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2" borderId="30" xfId="0" applyNumberFormat="1" applyFont="1" applyFill="1" applyBorder="1" applyAlignment="1">
      <alignment horizontal="right" vertical="center"/>
    </xf>
    <xf numFmtId="3" fontId="19" fillId="2" borderId="7" xfId="0" applyNumberFormat="1" applyFont="1" applyFill="1" applyBorder="1" applyAlignment="1">
      <alignment horizontal="right" vertical="center"/>
    </xf>
    <xf numFmtId="49" fontId="19" fillId="0" borderId="25" xfId="0" applyNumberFormat="1" applyFont="1" applyFill="1" applyBorder="1" applyAlignment="1" applyProtection="1">
      <alignment vertical="center"/>
      <protection locked="0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30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center"/>
    </xf>
    <xf numFmtId="49" fontId="19" fillId="2" borderId="58" xfId="0" applyNumberFormat="1" applyFont="1" applyFill="1" applyBorder="1" applyAlignment="1" applyProtection="1">
      <alignment vertical="center"/>
      <protection locked="0"/>
    </xf>
    <xf numFmtId="3" fontId="19" fillId="2" borderId="26" xfId="0" applyNumberFormat="1" applyFont="1" applyFill="1" applyBorder="1" applyAlignment="1">
      <alignment horizontal="right" vertical="center"/>
    </xf>
    <xf numFmtId="3" fontId="19" fillId="2" borderId="27" xfId="0" applyNumberFormat="1" applyFont="1" applyFill="1" applyBorder="1" applyAlignment="1">
      <alignment horizontal="right" vertical="center"/>
    </xf>
    <xf numFmtId="3" fontId="19" fillId="2" borderId="28" xfId="0" applyNumberFormat="1" applyFont="1" applyFill="1" applyBorder="1" applyAlignment="1">
      <alignment horizontal="right" vertical="center"/>
    </xf>
    <xf numFmtId="3" fontId="19" fillId="2" borderId="29" xfId="0" applyNumberFormat="1" applyFont="1" applyFill="1" applyBorder="1" applyAlignment="1">
      <alignment horizontal="right" vertical="center"/>
    </xf>
    <xf numFmtId="49" fontId="19" fillId="2" borderId="41" xfId="0" applyNumberFormat="1" applyFont="1" applyFill="1" applyBorder="1" applyAlignment="1" applyProtection="1">
      <alignment vertical="center"/>
      <protection locked="0"/>
    </xf>
    <xf numFmtId="3" fontId="19" fillId="2" borderId="42" xfId="0" applyNumberFormat="1" applyFont="1" applyFill="1" applyBorder="1" applyAlignment="1" applyProtection="1">
      <alignment horizontal="right" vertical="center"/>
      <protection locked="0"/>
    </xf>
    <xf numFmtId="3" fontId="19" fillId="2" borderId="45" xfId="0" applyNumberFormat="1" applyFont="1" applyFill="1" applyBorder="1" applyAlignment="1" applyProtection="1">
      <alignment horizontal="right" vertical="center"/>
      <protection locked="0"/>
    </xf>
    <xf numFmtId="3" fontId="19" fillId="2" borderId="59" xfId="0" applyNumberFormat="1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Border="1" applyAlignment="1">
      <alignment horizontal="left" vertical="center"/>
    </xf>
    <xf numFmtId="49" fontId="18" fillId="0" borderId="44" xfId="0" applyNumberFormat="1" applyFont="1" applyBorder="1" applyAlignment="1" applyProtection="1">
      <alignment vertical="center"/>
      <protection locked="0"/>
    </xf>
    <xf numFmtId="3" fontId="19" fillId="0" borderId="42" xfId="0" applyNumberFormat="1" applyFont="1" applyBorder="1" applyAlignment="1">
      <alignment horizontal="right" vertical="center"/>
    </xf>
    <xf numFmtId="3" fontId="19" fillId="0" borderId="45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3" fontId="19" fillId="0" borderId="44" xfId="0" applyNumberFormat="1" applyFont="1" applyBorder="1" applyAlignment="1">
      <alignment horizontal="right" vertical="center"/>
    </xf>
    <xf numFmtId="0" fontId="0" fillId="0" borderId="3" xfId="0" applyBorder="1"/>
    <xf numFmtId="3" fontId="19" fillId="0" borderId="2" xfId="0" applyNumberFormat="1" applyFont="1" applyFill="1" applyBorder="1" applyAlignment="1">
      <alignment horizontal="right" vertical="center"/>
    </xf>
    <xf numFmtId="0" fontId="19" fillId="2" borderId="25" xfId="0" applyFont="1" applyFill="1" applyBorder="1" applyAlignment="1" applyProtection="1">
      <alignment vertical="center"/>
      <protection locked="0"/>
    </xf>
    <xf numFmtId="0" fontId="19" fillId="2" borderId="58" xfId="0" applyFont="1" applyFill="1" applyBorder="1" applyAlignment="1" applyProtection="1">
      <alignment vertical="center"/>
      <protection locked="0"/>
    </xf>
    <xf numFmtId="0" fontId="19" fillId="2" borderId="4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horizontal="left" vertical="center"/>
    </xf>
    <xf numFmtId="49" fontId="18" fillId="0" borderId="1" xfId="0" applyNumberFormat="1" applyFont="1" applyBorder="1" applyAlignment="1" applyProtection="1">
      <alignment vertical="center"/>
    </xf>
    <xf numFmtId="49" fontId="19" fillId="3" borderId="25" xfId="0" applyNumberFormat="1" applyFont="1" applyFill="1" applyBorder="1" applyAlignment="1" applyProtection="1">
      <alignment vertical="center"/>
    </xf>
    <xf numFmtId="49" fontId="18" fillId="3" borderId="25" xfId="0" applyNumberFormat="1" applyFont="1" applyFill="1" applyBorder="1" applyAlignment="1" applyProtection="1">
      <alignment vertical="center"/>
    </xf>
    <xf numFmtId="49" fontId="19" fillId="0" borderId="25" xfId="0" applyNumberFormat="1" applyFont="1" applyBorder="1" applyAlignment="1" applyProtection="1">
      <alignment vertical="center"/>
    </xf>
    <xf numFmtId="49" fontId="15" fillId="0" borderId="36" xfId="0" applyNumberFormat="1" applyFont="1" applyBorder="1" applyAlignment="1" applyProtection="1">
      <alignment vertical="center"/>
    </xf>
    <xf numFmtId="49" fontId="19" fillId="0" borderId="1" xfId="0" applyNumberFormat="1" applyFont="1" applyBorder="1" applyAlignment="1" applyProtection="1">
      <alignment vertical="center"/>
    </xf>
    <xf numFmtId="49" fontId="18" fillId="0" borderId="25" xfId="0" applyNumberFormat="1" applyFont="1" applyBorder="1" applyAlignment="1" applyProtection="1">
      <alignment vertical="center"/>
    </xf>
    <xf numFmtId="3" fontId="19" fillId="4" borderId="5" xfId="0" applyNumberFormat="1" applyFont="1" applyFill="1" applyBorder="1" applyAlignment="1" applyProtection="1">
      <alignment vertical="center"/>
      <protection locked="0"/>
    </xf>
    <xf numFmtId="3" fontId="19" fillId="4" borderId="6" xfId="0" applyNumberFormat="1" applyFont="1" applyFill="1" applyBorder="1" applyAlignment="1" applyProtection="1">
      <alignment vertical="center"/>
      <protection locked="0"/>
    </xf>
    <xf numFmtId="3" fontId="19" fillId="4" borderId="7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top" wrapText="1"/>
    </xf>
  </cellXfs>
  <cellStyles count="3">
    <cellStyle name="Century Gotic" xfId="1" xr:uid="{00000000-0005-0000-0000-000000000000}"/>
    <cellStyle name="Euro" xfId="2" xr:uid="{00000000-0005-0000-0000-000001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0</xdr:rowOff>
    </xdr:from>
    <xdr:to>
      <xdr:col>0</xdr:col>
      <xdr:colOff>571500</xdr:colOff>
      <xdr:row>42</xdr:row>
      <xdr:rowOff>38100</xdr:rowOff>
    </xdr:to>
    <xdr:pic>
      <xdr:nvPicPr>
        <xdr:cNvPr id="4" name="Grafik 3" descr="ESF 2Logos RGB">
          <a:extLst>
            <a:ext uri="{FF2B5EF4-FFF2-40B4-BE49-F238E27FC236}">
              <a16:creationId xmlns:a16="http://schemas.microsoft.com/office/drawing/2014/main" id="{A9F3E3C7-7BF9-411D-995D-A9884E46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330" b="-8333"/>
        <a:stretch>
          <a:fillRect/>
        </a:stretch>
      </xdr:blipFill>
      <xdr:spPr bwMode="auto">
        <a:xfrm>
          <a:off x="38100" y="8782050"/>
          <a:ext cx="5334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2647950</xdr:colOff>
      <xdr:row>39</xdr:row>
      <xdr:rowOff>209550</xdr:rowOff>
    </xdr:from>
    <xdr:to>
      <xdr:col>0</xdr:col>
      <xdr:colOff>3124200</xdr:colOff>
      <xdr:row>41</xdr:row>
      <xdr:rowOff>133350</xdr:rowOff>
    </xdr:to>
    <xdr:pic>
      <xdr:nvPicPr>
        <xdr:cNvPr id="5" name="Grafik 4" descr="ESF 2Logos RGB">
          <a:extLst>
            <a:ext uri="{FF2B5EF4-FFF2-40B4-BE49-F238E27FC236}">
              <a16:creationId xmlns:a16="http://schemas.microsoft.com/office/drawing/2014/main" id="{07EB0C23-60B7-41FF-83C2-FFF962DD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64"/>
        <a:stretch>
          <a:fillRect/>
        </a:stretch>
      </xdr:blipFill>
      <xdr:spPr bwMode="auto">
        <a:xfrm>
          <a:off x="2647950" y="8743950"/>
          <a:ext cx="476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2028825</xdr:colOff>
      <xdr:row>39</xdr:row>
      <xdr:rowOff>200025</xdr:rowOff>
    </xdr:from>
    <xdr:to>
      <xdr:col>1</xdr:col>
      <xdr:colOff>2571750</xdr:colOff>
      <xdr:row>41</xdr:row>
      <xdr:rowOff>142875</xdr:rowOff>
    </xdr:to>
    <xdr:pic>
      <xdr:nvPicPr>
        <xdr:cNvPr id="6" name="Bild 4">
          <a:extLst>
            <a:ext uri="{FF2B5EF4-FFF2-40B4-BE49-F238E27FC236}">
              <a16:creationId xmlns:a16="http://schemas.microsoft.com/office/drawing/2014/main" id="{A816107A-31BA-4C8A-8F48-8C007EBB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734425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43"/>
  <sheetViews>
    <sheetView tabSelected="1" topLeftCell="A19" zoomScaleNormal="100" workbookViewId="0">
      <selection activeCell="A40" sqref="A40:B42"/>
    </sheetView>
  </sheetViews>
  <sheetFormatPr baseColWidth="10" defaultRowHeight="12.75" x14ac:dyDescent="0.2"/>
  <cols>
    <col min="1" max="1" width="48" customWidth="1"/>
    <col min="2" max="2" width="38.7109375" customWidth="1"/>
    <col min="3" max="3" width="0.140625" hidden="1" customWidth="1"/>
  </cols>
  <sheetData>
    <row r="1" spans="1:2" ht="16.5" x14ac:dyDescent="0.2">
      <c r="A1" s="54" t="s">
        <v>173</v>
      </c>
      <c r="B1" s="174" t="s">
        <v>105</v>
      </c>
    </row>
    <row r="2" spans="1:2" ht="24" customHeight="1" thickBot="1" x14ac:dyDescent="0.35">
      <c r="A2" s="88" t="s">
        <v>160</v>
      </c>
      <c r="B2" s="239"/>
    </row>
    <row r="3" spans="1:2" ht="13.5" x14ac:dyDescent="0.2">
      <c r="A3" s="175" t="s">
        <v>5</v>
      </c>
      <c r="B3" s="176" t="s">
        <v>161</v>
      </c>
    </row>
    <row r="4" spans="1:2" ht="13.5" x14ac:dyDescent="0.2">
      <c r="A4" s="181" t="s">
        <v>175</v>
      </c>
      <c r="B4" s="182"/>
    </row>
    <row r="5" spans="1:2" ht="13.5" x14ac:dyDescent="0.2">
      <c r="A5" s="179" t="s">
        <v>176</v>
      </c>
      <c r="B5" s="182"/>
    </row>
    <row r="6" spans="1:2" ht="13.5" x14ac:dyDescent="0.2">
      <c r="A6" s="181" t="s">
        <v>162</v>
      </c>
      <c r="B6" s="182"/>
    </row>
    <row r="7" spans="1:2" ht="15.75" customHeight="1" thickBot="1" x14ac:dyDescent="0.25">
      <c r="A7" s="177" t="s">
        <v>3</v>
      </c>
      <c r="B7" s="178">
        <f>SUM(B4:B6)</f>
        <v>0</v>
      </c>
    </row>
    <row r="8" spans="1:2" ht="24" customHeight="1" thickBot="1" x14ac:dyDescent="0.35">
      <c r="A8" s="88" t="s">
        <v>97</v>
      </c>
      <c r="B8" s="239"/>
    </row>
    <row r="9" spans="1:2" ht="13.5" x14ac:dyDescent="0.2">
      <c r="A9" s="175" t="s">
        <v>0</v>
      </c>
      <c r="B9" s="176" t="s">
        <v>1</v>
      </c>
    </row>
    <row r="10" spans="1:2" ht="13.5" x14ac:dyDescent="0.2">
      <c r="A10" s="179" t="s">
        <v>2</v>
      </c>
      <c r="B10" s="180"/>
    </row>
    <row r="11" spans="1:2" ht="13.5" x14ac:dyDescent="0.2">
      <c r="A11" s="181" t="s">
        <v>137</v>
      </c>
      <c r="B11" s="182"/>
    </row>
    <row r="12" spans="1:2" ht="13.5" x14ac:dyDescent="0.2">
      <c r="A12" s="181" t="s">
        <v>95</v>
      </c>
      <c r="B12" s="182"/>
    </row>
    <row r="13" spans="1:2" ht="13.5" x14ac:dyDescent="0.2">
      <c r="A13" s="181" t="s">
        <v>99</v>
      </c>
      <c r="B13" s="182"/>
    </row>
    <row r="14" spans="1:2" ht="15.75" customHeight="1" thickBot="1" x14ac:dyDescent="0.25">
      <c r="A14" s="177" t="s">
        <v>4</v>
      </c>
      <c r="B14" s="178">
        <f>SUM(B10:B13)</f>
        <v>0</v>
      </c>
    </row>
    <row r="15" spans="1:2" ht="7.5" customHeight="1" thickBot="1" x14ac:dyDescent="0.25">
      <c r="A15" s="27"/>
      <c r="B15" s="29"/>
    </row>
    <row r="16" spans="1:2" ht="15" customHeight="1" thickBot="1" x14ac:dyDescent="0.25">
      <c r="A16" s="106" t="s">
        <v>179</v>
      </c>
      <c r="B16" s="107">
        <f>B7+B14</f>
        <v>0</v>
      </c>
    </row>
    <row r="17" spans="1:2" ht="24" customHeight="1" x14ac:dyDescent="0.3">
      <c r="A17" s="88" t="s">
        <v>169</v>
      </c>
      <c r="B17" s="239"/>
    </row>
    <row r="18" spans="1:2" ht="19.5" customHeight="1" thickBot="1" x14ac:dyDescent="0.35">
      <c r="A18" s="88" t="s">
        <v>187</v>
      </c>
      <c r="B18" s="239"/>
    </row>
    <row r="19" spans="1:2" ht="13.5" x14ac:dyDescent="0.2">
      <c r="A19" s="232" t="s">
        <v>78</v>
      </c>
      <c r="B19" s="233">
        <f>SUM('Aufw.- Ertragsplanung, Anl. 4'!B10)+SUM('Aufw.- Ertragsplanung, Anl. 4'!B13)+SUM('Aufw.- Ertragsplanung, Anl. 4'!B16)</f>
        <v>0</v>
      </c>
    </row>
    <row r="20" spans="1:2" ht="13.5" x14ac:dyDescent="0.2">
      <c r="A20" s="234" t="s">
        <v>79</v>
      </c>
      <c r="B20" s="40">
        <f>SUM('Aufw.- Ertragsplanung, Anl. 4'!B11)+SUM('Aufw.- Ertragsplanung, Anl. 4'!B14)+SUM('Aufw.- Ertragsplanung, Anl. 4'!B17)</f>
        <v>0</v>
      </c>
    </row>
    <row r="21" spans="1:2" ht="13.5" x14ac:dyDescent="0.2">
      <c r="A21" s="234" t="s">
        <v>62</v>
      </c>
      <c r="B21" s="235">
        <f>SUM('betr. Aufwendungen, Anl.2'!B24)</f>
        <v>0</v>
      </c>
    </row>
    <row r="22" spans="1:2" ht="14.25" thickBot="1" x14ac:dyDescent="0.25">
      <c r="A22" s="236"/>
      <c r="B22" s="237"/>
    </row>
    <row r="23" spans="1:2" ht="16.5" thickBot="1" x14ac:dyDescent="0.25">
      <c r="A23" s="106" t="s">
        <v>17</v>
      </c>
      <c r="B23" s="107">
        <f>SUM(B19:B22)</f>
        <v>0</v>
      </c>
    </row>
    <row r="24" spans="1:2" ht="24" customHeight="1" thickBot="1" x14ac:dyDescent="0.35">
      <c r="A24" s="88" t="s">
        <v>140</v>
      </c>
      <c r="B24" s="239"/>
    </row>
    <row r="25" spans="1:2" ht="13.5" x14ac:dyDescent="0.2">
      <c r="A25" s="232" t="s">
        <v>160</v>
      </c>
      <c r="B25" s="233">
        <f>B7</f>
        <v>0</v>
      </c>
    </row>
    <row r="26" spans="1:2" ht="13.5" x14ac:dyDescent="0.2">
      <c r="A26" s="234" t="s">
        <v>18</v>
      </c>
      <c r="B26" s="40">
        <f>B14</f>
        <v>0</v>
      </c>
    </row>
    <row r="27" spans="1:2" ht="14.25" thickBot="1" x14ac:dyDescent="0.25">
      <c r="A27" s="236"/>
      <c r="B27" s="237"/>
    </row>
    <row r="28" spans="1:2" ht="16.5" thickBot="1" x14ac:dyDescent="0.25">
      <c r="A28" s="106" t="s">
        <v>19</v>
      </c>
      <c r="B28" s="107">
        <f>SUM(B25:B27)</f>
        <v>0</v>
      </c>
    </row>
    <row r="29" spans="1:2" ht="5.25" customHeight="1" thickBot="1" x14ac:dyDescent="0.35">
      <c r="A29" s="91"/>
      <c r="B29" s="238"/>
    </row>
    <row r="30" spans="1:2" ht="24" customHeight="1" thickBot="1" x14ac:dyDescent="0.25">
      <c r="A30" s="108" t="s">
        <v>82</v>
      </c>
      <c r="B30" s="109">
        <f>SUM(B23+B28)</f>
        <v>0</v>
      </c>
    </row>
    <row r="31" spans="1:2" ht="19.5" customHeight="1" thickBot="1" x14ac:dyDescent="0.35">
      <c r="A31" s="110" t="s">
        <v>163</v>
      </c>
      <c r="B31" s="239"/>
    </row>
    <row r="32" spans="1:2" ht="13.5" x14ac:dyDescent="0.25">
      <c r="A32" s="240" t="s">
        <v>153</v>
      </c>
      <c r="B32" s="241"/>
    </row>
    <row r="33" spans="1:2" ht="13.5" x14ac:dyDescent="0.2">
      <c r="A33" s="242" t="s">
        <v>152</v>
      </c>
      <c r="B33" s="243"/>
    </row>
    <row r="34" spans="1:2" ht="13.5" x14ac:dyDescent="0.2">
      <c r="A34" s="242" t="s">
        <v>180</v>
      </c>
      <c r="B34" s="244"/>
    </row>
    <row r="35" spans="1:2" ht="13.5" x14ac:dyDescent="0.2">
      <c r="A35" s="242" t="s">
        <v>20</v>
      </c>
      <c r="B35" s="244"/>
    </row>
    <row r="36" spans="1:2" ht="14.25" thickBot="1" x14ac:dyDescent="0.25">
      <c r="A36" s="245"/>
      <c r="B36" s="246"/>
    </row>
    <row r="37" spans="1:2" ht="17.25" thickBot="1" x14ac:dyDescent="0.25">
      <c r="A37" s="108" t="s">
        <v>21</v>
      </c>
      <c r="B37" s="109">
        <f>SUM(B32:B36)</f>
        <v>0</v>
      </c>
    </row>
    <row r="38" spans="1:2" ht="13.5" x14ac:dyDescent="0.2">
      <c r="A38" s="289" t="s">
        <v>181</v>
      </c>
      <c r="B38" s="186"/>
    </row>
    <row r="39" spans="1:2" ht="27.75" customHeight="1" x14ac:dyDescent="0.2">
      <c r="A39" s="311" t="s">
        <v>193</v>
      </c>
      <c r="B39" s="311"/>
    </row>
    <row r="40" spans="1:2" ht="19.5" customHeight="1" x14ac:dyDescent="0.2">
      <c r="A40" s="313" t="s">
        <v>202</v>
      </c>
      <c r="B40" s="313"/>
    </row>
    <row r="41" spans="1:2" ht="13.5" x14ac:dyDescent="0.25">
      <c r="A41" s="1"/>
      <c r="B41" s="1"/>
    </row>
    <row r="43" spans="1:2" x14ac:dyDescent="0.2">
      <c r="A43" s="312"/>
    </row>
  </sheetData>
  <sheetProtection sheet="1"/>
  <mergeCells count="2">
    <mergeCell ref="A39:B39"/>
    <mergeCell ref="A40:B40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99" orientation="portrait" horizontalDpi="4294967293" verticalDpi="4294967293" r:id="rId1"/>
  <headerFooter alignWithMargins="0">
    <oddHeader>&amp;Lüberreicht durch: &amp;G
&amp;R
Bearbeitungsstand: &amp;D
ohne Gewähr
Die vollständige Datei können Sie unter info@gruenderinnenzentrale.de als Excel-Datei anfordern.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zoomScale="121" zoomScaleNormal="75" zoomScaleSheetLayoutView="75" workbookViewId="0">
      <selection activeCell="A17" sqref="A17"/>
    </sheetView>
  </sheetViews>
  <sheetFormatPr baseColWidth="10" defaultRowHeight="12.75" x14ac:dyDescent="0.2"/>
  <cols>
    <col min="1" max="1" width="29.5703125" customWidth="1"/>
    <col min="2" max="2" width="8.7109375" customWidth="1"/>
    <col min="3" max="4" width="9.28515625" customWidth="1"/>
    <col min="5" max="5" width="9.140625" customWidth="1"/>
    <col min="6" max="6" width="9.42578125" customWidth="1"/>
    <col min="7" max="7" width="9.7109375" customWidth="1"/>
    <col min="8" max="8" width="9.28515625" customWidth="1"/>
    <col min="9" max="9" width="9.5703125" customWidth="1"/>
    <col min="10" max="10" width="10" customWidth="1"/>
    <col min="11" max="11" width="9.85546875" customWidth="1"/>
    <col min="12" max="12" width="10" customWidth="1"/>
    <col min="13" max="13" width="10.140625" customWidth="1"/>
  </cols>
  <sheetData>
    <row r="1" spans="1:13" ht="16.5" x14ac:dyDescent="0.2">
      <c r="A1" s="150"/>
      <c r="B1" s="187"/>
      <c r="C1" s="187"/>
      <c r="D1" s="187"/>
      <c r="E1" s="187"/>
      <c r="F1" s="187"/>
      <c r="G1" s="187"/>
      <c r="H1" s="187"/>
      <c r="I1" s="151"/>
      <c r="J1" s="21"/>
      <c r="K1" s="21"/>
      <c r="L1" s="21"/>
      <c r="M1" s="151" t="s">
        <v>104</v>
      </c>
    </row>
    <row r="2" spans="1:13" ht="16.5" x14ac:dyDescent="0.2">
      <c r="A2" s="152" t="s">
        <v>171</v>
      </c>
      <c r="B2" s="188"/>
      <c r="C2" s="188"/>
      <c r="D2" s="188"/>
      <c r="E2" s="188"/>
      <c r="F2" s="188"/>
      <c r="G2" s="188"/>
      <c r="H2" s="188"/>
      <c r="I2" s="188"/>
      <c r="J2" s="21"/>
      <c r="K2" s="21"/>
      <c r="L2" s="21"/>
      <c r="M2" s="21"/>
    </row>
    <row r="3" spans="1:13" ht="16.5" x14ac:dyDescent="0.2">
      <c r="A3" s="152"/>
      <c r="B3" s="152"/>
      <c r="C3" s="152"/>
      <c r="D3" s="152"/>
      <c r="E3" s="189"/>
      <c r="F3" s="189"/>
      <c r="G3" s="189"/>
      <c r="H3" s="189"/>
      <c r="I3" s="189"/>
      <c r="J3" s="21"/>
      <c r="K3" s="21"/>
      <c r="L3" s="21"/>
      <c r="M3" s="21"/>
    </row>
    <row r="4" spans="1:13" ht="16.5" thickBot="1" x14ac:dyDescent="0.25">
      <c r="A4" s="153" t="s">
        <v>141</v>
      </c>
      <c r="B4" s="187"/>
      <c r="C4" s="26"/>
      <c r="D4" s="26"/>
      <c r="E4" s="26"/>
      <c r="F4" s="26"/>
      <c r="G4" s="26"/>
      <c r="H4" s="26"/>
      <c r="I4" s="26"/>
      <c r="J4" s="21"/>
      <c r="K4" s="21"/>
      <c r="L4" s="21"/>
      <c r="M4" s="21"/>
    </row>
    <row r="5" spans="1:13" s="7" customFormat="1" ht="13.5" customHeight="1" x14ac:dyDescent="0.25">
      <c r="A5" s="154"/>
      <c r="B5" s="155"/>
      <c r="C5" s="156" t="s">
        <v>6</v>
      </c>
      <c r="D5" s="156"/>
      <c r="E5" s="157"/>
      <c r="F5" s="155"/>
      <c r="G5" s="158" t="s">
        <v>7</v>
      </c>
      <c r="H5" s="156"/>
      <c r="I5" s="157"/>
      <c r="J5" s="155"/>
      <c r="K5" s="158" t="s">
        <v>67</v>
      </c>
      <c r="L5" s="156"/>
      <c r="M5" s="157"/>
    </row>
    <row r="6" spans="1:13" ht="15.75" x14ac:dyDescent="0.2">
      <c r="A6" s="159" t="s">
        <v>8</v>
      </c>
      <c r="B6" s="117" t="s">
        <v>116</v>
      </c>
      <c r="C6" s="118" t="s">
        <v>117</v>
      </c>
      <c r="D6" s="118" t="s">
        <v>118</v>
      </c>
      <c r="E6" s="119" t="s">
        <v>119</v>
      </c>
      <c r="F6" s="117" t="s">
        <v>120</v>
      </c>
      <c r="G6" s="118" t="s">
        <v>121</v>
      </c>
      <c r="H6" s="118" t="s">
        <v>122</v>
      </c>
      <c r="I6" s="119" t="s">
        <v>123</v>
      </c>
      <c r="J6" s="117" t="s">
        <v>124</v>
      </c>
      <c r="K6" s="118" t="s">
        <v>125</v>
      </c>
      <c r="L6" s="118" t="s">
        <v>126</v>
      </c>
      <c r="M6" s="119" t="s">
        <v>127</v>
      </c>
    </row>
    <row r="7" spans="1:13" ht="13.5" x14ac:dyDescent="0.2">
      <c r="A7" s="297"/>
      <c r="B7" s="190"/>
      <c r="C7" s="191"/>
      <c r="D7" s="191"/>
      <c r="E7" s="184"/>
      <c r="F7" s="192"/>
      <c r="G7" s="191"/>
      <c r="H7" s="191"/>
      <c r="I7" s="184"/>
      <c r="J7" s="190"/>
      <c r="K7" s="193"/>
      <c r="L7" s="191"/>
      <c r="M7" s="184"/>
    </row>
    <row r="8" spans="1:13" ht="13.5" x14ac:dyDescent="0.2">
      <c r="A8" s="297" t="s">
        <v>9</v>
      </c>
      <c r="B8" s="190"/>
      <c r="C8" s="191"/>
      <c r="D8" s="191"/>
      <c r="E8" s="184"/>
      <c r="F8" s="192"/>
      <c r="G8" s="191"/>
      <c r="H8" s="191"/>
      <c r="I8" s="184"/>
      <c r="J8" s="190"/>
      <c r="K8" s="193"/>
      <c r="L8" s="191"/>
      <c r="M8" s="184"/>
    </row>
    <row r="9" spans="1:13" ht="13.5" x14ac:dyDescent="0.2">
      <c r="A9" s="297" t="s">
        <v>149</v>
      </c>
      <c r="B9" s="192"/>
      <c r="C9" s="191"/>
      <c r="D9" s="193"/>
      <c r="E9" s="184"/>
      <c r="F9" s="192"/>
      <c r="G9" s="191"/>
      <c r="H9" s="191"/>
      <c r="I9" s="184"/>
      <c r="J9" s="190"/>
      <c r="K9" s="193"/>
      <c r="L9" s="191"/>
      <c r="M9" s="184"/>
    </row>
    <row r="10" spans="1:13" ht="13.5" x14ac:dyDescent="0.2">
      <c r="A10" s="297" t="s">
        <v>10</v>
      </c>
      <c r="B10" s="192"/>
      <c r="C10" s="191"/>
      <c r="D10" s="193"/>
      <c r="E10" s="184"/>
      <c r="F10" s="192"/>
      <c r="G10" s="191"/>
      <c r="H10" s="191"/>
      <c r="I10" s="184"/>
      <c r="J10" s="190"/>
      <c r="K10" s="193"/>
      <c r="L10" s="191"/>
      <c r="M10" s="184"/>
    </row>
    <row r="11" spans="1:13" ht="13.5" x14ac:dyDescent="0.2">
      <c r="A11" s="297" t="s">
        <v>64</v>
      </c>
      <c r="B11" s="192"/>
      <c r="C11" s="191"/>
      <c r="D11" s="193"/>
      <c r="E11" s="184"/>
      <c r="F11" s="192"/>
      <c r="G11" s="191"/>
      <c r="H11" s="191"/>
      <c r="I11" s="184"/>
      <c r="J11" s="190"/>
      <c r="K11" s="193"/>
      <c r="L11" s="191"/>
      <c r="M11" s="184"/>
    </row>
    <row r="12" spans="1:13" ht="13.5" x14ac:dyDescent="0.2">
      <c r="A12" s="297" t="s">
        <v>11</v>
      </c>
      <c r="B12" s="192"/>
      <c r="C12" s="191"/>
      <c r="D12" s="193"/>
      <c r="E12" s="184"/>
      <c r="F12" s="192"/>
      <c r="G12" s="191"/>
      <c r="H12" s="191"/>
      <c r="I12" s="184"/>
      <c r="J12" s="190"/>
      <c r="K12" s="193"/>
      <c r="L12" s="191"/>
      <c r="M12" s="184"/>
    </row>
    <row r="13" spans="1:13" ht="13.5" x14ac:dyDescent="0.2">
      <c r="A13" s="297" t="s">
        <v>12</v>
      </c>
      <c r="B13" s="192"/>
      <c r="C13" s="191"/>
      <c r="D13" s="193"/>
      <c r="E13" s="184"/>
      <c r="F13" s="192"/>
      <c r="G13" s="191"/>
      <c r="H13" s="191"/>
      <c r="I13" s="184"/>
      <c r="J13" s="190"/>
      <c r="K13" s="193"/>
      <c r="L13" s="191"/>
      <c r="M13" s="184"/>
    </row>
    <row r="14" spans="1:13" ht="13.5" x14ac:dyDescent="0.2">
      <c r="A14" s="297" t="s">
        <v>13</v>
      </c>
      <c r="B14" s="192"/>
      <c r="C14" s="191"/>
      <c r="D14" s="193"/>
      <c r="E14" s="184"/>
      <c r="F14" s="192"/>
      <c r="G14" s="191"/>
      <c r="H14" s="191"/>
      <c r="I14" s="184"/>
      <c r="J14" s="190"/>
      <c r="K14" s="193"/>
      <c r="L14" s="191"/>
      <c r="M14" s="184"/>
    </row>
    <row r="15" spans="1:13" ht="13.5" x14ac:dyDescent="0.2">
      <c r="A15" s="297" t="s">
        <v>14</v>
      </c>
      <c r="B15" s="192"/>
      <c r="C15" s="191"/>
      <c r="D15" s="193"/>
      <c r="E15" s="184"/>
      <c r="F15" s="192"/>
      <c r="G15" s="191"/>
      <c r="H15" s="191"/>
      <c r="I15" s="184"/>
      <c r="J15" s="190"/>
      <c r="K15" s="193"/>
      <c r="L15" s="191"/>
      <c r="M15" s="184"/>
    </row>
    <row r="16" spans="1:13" ht="13.5" x14ac:dyDescent="0.2">
      <c r="A16" s="297" t="s">
        <v>150</v>
      </c>
      <c r="B16" s="192"/>
      <c r="C16" s="191"/>
      <c r="D16" s="193"/>
      <c r="E16" s="184"/>
      <c r="F16" s="192"/>
      <c r="G16" s="191"/>
      <c r="H16" s="191"/>
      <c r="I16" s="184"/>
      <c r="J16" s="190"/>
      <c r="K16" s="193"/>
      <c r="L16" s="191"/>
      <c r="M16" s="184"/>
    </row>
    <row r="17" spans="1:13" ht="13.5" x14ac:dyDescent="0.2">
      <c r="A17" s="297" t="s">
        <v>15</v>
      </c>
      <c r="B17" s="192"/>
      <c r="C17" s="191"/>
      <c r="D17" s="193"/>
      <c r="E17" s="184"/>
      <c r="F17" s="192"/>
      <c r="G17" s="191"/>
      <c r="H17" s="191"/>
      <c r="I17" s="184"/>
      <c r="J17" s="190"/>
      <c r="K17" s="193"/>
      <c r="L17" s="191"/>
      <c r="M17" s="184"/>
    </row>
    <row r="18" spans="1:13" ht="13.5" x14ac:dyDescent="0.2">
      <c r="A18" s="297" t="s">
        <v>63</v>
      </c>
      <c r="B18" s="194"/>
      <c r="C18" s="191"/>
      <c r="D18" s="195"/>
      <c r="E18" s="184"/>
      <c r="F18" s="192"/>
      <c r="G18" s="191"/>
      <c r="H18" s="191"/>
      <c r="I18" s="184"/>
      <c r="J18" s="190"/>
      <c r="K18" s="193"/>
      <c r="L18" s="191"/>
      <c r="M18" s="184"/>
    </row>
    <row r="19" spans="1:13" ht="13.5" x14ac:dyDescent="0.2">
      <c r="A19" s="297" t="s">
        <v>58</v>
      </c>
      <c r="B19" s="190"/>
      <c r="C19" s="191"/>
      <c r="D19" s="191"/>
      <c r="E19" s="184"/>
      <c r="F19" s="192"/>
      <c r="G19" s="191"/>
      <c r="H19" s="191"/>
      <c r="I19" s="184"/>
      <c r="J19" s="190"/>
      <c r="K19" s="193"/>
      <c r="L19" s="191"/>
      <c r="M19" s="184"/>
    </row>
    <row r="20" spans="1:13" ht="13.5" x14ac:dyDescent="0.2">
      <c r="A20" s="297" t="s">
        <v>96</v>
      </c>
      <c r="B20" s="190"/>
      <c r="C20" s="191"/>
      <c r="D20" s="191"/>
      <c r="E20" s="184"/>
      <c r="F20" s="192"/>
      <c r="G20" s="191"/>
      <c r="H20" s="191"/>
      <c r="I20" s="184"/>
      <c r="J20" s="190"/>
      <c r="K20" s="193"/>
      <c r="L20" s="191"/>
      <c r="M20" s="184"/>
    </row>
    <row r="21" spans="1:13" ht="13.5" x14ac:dyDescent="0.2">
      <c r="A21" s="297" t="s">
        <v>199</v>
      </c>
      <c r="B21" s="190"/>
      <c r="C21" s="191"/>
      <c r="D21" s="191"/>
      <c r="E21" s="184"/>
      <c r="F21" s="192"/>
      <c r="G21" s="191"/>
      <c r="H21" s="191"/>
      <c r="I21" s="184"/>
      <c r="J21" s="190"/>
      <c r="K21" s="193"/>
      <c r="L21" s="191"/>
      <c r="M21" s="184"/>
    </row>
    <row r="22" spans="1:13" ht="13.5" x14ac:dyDescent="0.2">
      <c r="A22" s="297" t="s">
        <v>194</v>
      </c>
      <c r="B22" s="190"/>
      <c r="C22" s="191"/>
      <c r="D22" s="191"/>
      <c r="E22" s="184"/>
      <c r="F22" s="192"/>
      <c r="G22" s="191"/>
      <c r="H22" s="191"/>
      <c r="I22" s="184"/>
      <c r="J22" s="190"/>
      <c r="K22" s="193"/>
      <c r="L22" s="191"/>
      <c r="M22" s="184"/>
    </row>
    <row r="23" spans="1:13" ht="13.5" x14ac:dyDescent="0.2">
      <c r="A23" s="298"/>
      <c r="B23" s="196"/>
      <c r="C23" s="197"/>
      <c r="D23" s="197"/>
      <c r="E23" s="198"/>
      <c r="F23" s="199"/>
      <c r="G23" s="197"/>
      <c r="H23" s="197"/>
      <c r="I23" s="198"/>
      <c r="J23" s="196"/>
      <c r="K23" s="200"/>
      <c r="L23" s="197"/>
      <c r="M23" s="198"/>
    </row>
    <row r="24" spans="1:13" s="8" customFormat="1" ht="16.5" thickBot="1" x14ac:dyDescent="0.3">
      <c r="A24" s="160" t="s">
        <v>76</v>
      </c>
      <c r="B24" s="161">
        <f t="shared" ref="B24:I24" si="0">SUM(B7:B23)</f>
        <v>0</v>
      </c>
      <c r="C24" s="162">
        <f t="shared" si="0"/>
        <v>0</v>
      </c>
      <c r="D24" s="162">
        <f t="shared" si="0"/>
        <v>0</v>
      </c>
      <c r="E24" s="163">
        <f t="shared" si="0"/>
        <v>0</v>
      </c>
      <c r="F24" s="164">
        <f t="shared" si="0"/>
        <v>0</v>
      </c>
      <c r="G24" s="162">
        <f t="shared" si="0"/>
        <v>0</v>
      </c>
      <c r="H24" s="162">
        <f t="shared" si="0"/>
        <v>0</v>
      </c>
      <c r="I24" s="163">
        <f t="shared" si="0"/>
        <v>0</v>
      </c>
      <c r="J24" s="161">
        <f>SUM(J7:J23)</f>
        <v>0</v>
      </c>
      <c r="K24" s="165">
        <f>SUM(K7:K23)</f>
        <v>0</v>
      </c>
      <c r="L24" s="162">
        <f>SUM(L7:L23)</f>
        <v>0</v>
      </c>
      <c r="M24" s="163">
        <f>SUM(M7:M23)</f>
        <v>0</v>
      </c>
    </row>
    <row r="25" spans="1:13" ht="13.5" x14ac:dyDescent="0.2">
      <c r="A25" s="201"/>
      <c r="B25" s="202"/>
      <c r="C25" s="203"/>
      <c r="D25" s="203"/>
      <c r="E25" s="204"/>
      <c r="F25" s="205"/>
      <c r="G25" s="203"/>
      <c r="H25" s="203"/>
      <c r="I25" s="204"/>
      <c r="J25" s="202"/>
      <c r="K25" s="206"/>
      <c r="L25" s="203"/>
      <c r="M25" s="204"/>
    </row>
    <row r="26" spans="1:13" s="8" customFormat="1" ht="15.75" x14ac:dyDescent="0.25">
      <c r="A26" s="159" t="s">
        <v>172</v>
      </c>
      <c r="B26" s="166"/>
      <c r="C26" s="167"/>
      <c r="D26" s="167"/>
      <c r="E26" s="168"/>
      <c r="F26" s="169"/>
      <c r="G26" s="170"/>
      <c r="H26" s="170"/>
      <c r="I26" s="171"/>
      <c r="J26" s="172"/>
      <c r="K26" s="173"/>
      <c r="L26" s="170"/>
      <c r="M26" s="171"/>
    </row>
    <row r="27" spans="1:13" ht="13.5" x14ac:dyDescent="0.2">
      <c r="A27" s="297" t="s">
        <v>16</v>
      </c>
      <c r="B27" s="190"/>
      <c r="C27" s="207"/>
      <c r="D27" s="207"/>
      <c r="E27" s="208"/>
      <c r="F27" s="209"/>
      <c r="G27" s="207"/>
      <c r="H27" s="207"/>
      <c r="I27" s="208"/>
      <c r="J27" s="179"/>
      <c r="K27" s="210"/>
      <c r="L27" s="207"/>
      <c r="M27" s="208"/>
    </row>
    <row r="28" spans="1:13" ht="14.25" thickBot="1" x14ac:dyDescent="0.25">
      <c r="A28" s="299" t="s">
        <v>74</v>
      </c>
      <c r="B28" s="183"/>
      <c r="C28" s="211"/>
      <c r="D28" s="211"/>
      <c r="E28" s="212"/>
      <c r="F28" s="213"/>
      <c r="G28" s="211"/>
      <c r="H28" s="211"/>
      <c r="I28" s="212"/>
      <c r="J28" s="183"/>
      <c r="K28" s="214"/>
      <c r="L28" s="211"/>
      <c r="M28" s="212"/>
    </row>
    <row r="29" spans="1:13" ht="13.5" x14ac:dyDescent="0.2">
      <c r="A29" s="26" t="s">
        <v>192</v>
      </c>
      <c r="B29" s="26"/>
      <c r="C29" s="26"/>
      <c r="D29" s="26"/>
      <c r="E29" s="26"/>
      <c r="F29" s="26"/>
      <c r="G29" s="26"/>
      <c r="H29" s="26"/>
      <c r="I29" s="26"/>
      <c r="J29" s="22"/>
      <c r="K29" s="22"/>
      <c r="L29" s="22"/>
      <c r="M29" s="22"/>
    </row>
    <row r="30" spans="1:13" ht="13.5" x14ac:dyDescent="0.2">
      <c r="A30" s="26" t="s">
        <v>191</v>
      </c>
      <c r="B30" s="26"/>
      <c r="C30" s="26"/>
      <c r="D30" s="26"/>
      <c r="E30" s="26"/>
      <c r="F30" s="26"/>
      <c r="G30" s="26"/>
      <c r="H30" s="26"/>
      <c r="I30" s="26"/>
      <c r="J30" s="22"/>
      <c r="K30" s="22"/>
      <c r="L30" s="22"/>
      <c r="M30" s="22"/>
    </row>
    <row r="31" spans="1:13" s="8" customFormat="1" ht="15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sheetProtection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horizontalDpi="4294967293" verticalDpi="300" r:id="rId1"/>
  <headerFooter alignWithMargins="0">
    <oddFooter>&amp;L&amp;"Franklin Gothic Book,Standard"&amp;8ohne Gewähr&amp;R&amp;"Franklin Gothic Book,Standard"&amp;8Bearbeitungsstand: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zoomScaleNormal="100" workbookViewId="0">
      <selection activeCell="E37" sqref="E37"/>
    </sheetView>
  </sheetViews>
  <sheetFormatPr baseColWidth="10" defaultRowHeight="12.75" x14ac:dyDescent="0.2"/>
  <cols>
    <col min="1" max="1" width="51.28515625" customWidth="1"/>
    <col min="2" max="2" width="16.28515625" customWidth="1"/>
    <col min="3" max="3" width="17.7109375" customWidth="1"/>
  </cols>
  <sheetData>
    <row r="1" spans="1:3" ht="19.5" x14ac:dyDescent="0.2">
      <c r="A1" s="135"/>
      <c r="B1" s="135"/>
      <c r="C1" s="136" t="s">
        <v>103</v>
      </c>
    </row>
    <row r="2" spans="1:3" ht="16.5" x14ac:dyDescent="0.2">
      <c r="A2" s="137" t="s">
        <v>198</v>
      </c>
      <c r="B2" s="138"/>
      <c r="C2" s="28"/>
    </row>
    <row r="3" spans="1:3" ht="14.25" thickBot="1" x14ac:dyDescent="0.25">
      <c r="A3" s="26"/>
      <c r="B3" s="26"/>
      <c r="C3" s="26"/>
    </row>
    <row r="4" spans="1:3" ht="13.5" x14ac:dyDescent="0.2">
      <c r="A4" s="139"/>
      <c r="B4" s="140" t="s">
        <v>77</v>
      </c>
      <c r="C4" s="140" t="s">
        <v>77</v>
      </c>
    </row>
    <row r="5" spans="1:3" ht="14.25" customHeight="1" x14ac:dyDescent="0.2">
      <c r="A5" s="215"/>
      <c r="B5" s="141" t="s">
        <v>66</v>
      </c>
      <c r="C5" s="141" t="s">
        <v>65</v>
      </c>
    </row>
    <row r="6" spans="1:3" ht="14.25" customHeight="1" x14ac:dyDescent="0.2">
      <c r="A6" s="142" t="s">
        <v>22</v>
      </c>
      <c r="B6" s="143" t="s">
        <v>138</v>
      </c>
      <c r="C6" s="143" t="s">
        <v>138</v>
      </c>
    </row>
    <row r="7" spans="1:3" ht="13.5" x14ac:dyDescent="0.2">
      <c r="A7" s="216" t="s">
        <v>23</v>
      </c>
      <c r="B7" s="217"/>
      <c r="C7" s="30">
        <f t="shared" ref="C7:C12" si="0">B7*3</f>
        <v>0</v>
      </c>
    </row>
    <row r="8" spans="1:3" ht="13.5" x14ac:dyDescent="0.2">
      <c r="A8" s="216" t="s">
        <v>24</v>
      </c>
      <c r="B8" s="218"/>
      <c r="C8" s="30">
        <f t="shared" si="0"/>
        <v>0</v>
      </c>
    </row>
    <row r="9" spans="1:3" ht="13.5" x14ac:dyDescent="0.2">
      <c r="A9" s="216" t="s">
        <v>25</v>
      </c>
      <c r="B9" s="218"/>
      <c r="C9" s="30">
        <f t="shared" si="0"/>
        <v>0</v>
      </c>
    </row>
    <row r="10" spans="1:3" ht="13.5" x14ac:dyDescent="0.2">
      <c r="A10" s="216" t="s">
        <v>26</v>
      </c>
      <c r="B10" s="218"/>
      <c r="C10" s="30">
        <f t="shared" si="0"/>
        <v>0</v>
      </c>
    </row>
    <row r="11" spans="1:3" ht="13.5" x14ac:dyDescent="0.2">
      <c r="A11" s="216" t="s">
        <v>27</v>
      </c>
      <c r="B11" s="218"/>
      <c r="C11" s="30">
        <f t="shared" si="0"/>
        <v>0</v>
      </c>
    </row>
    <row r="12" spans="1:3" ht="13.5" x14ac:dyDescent="0.2">
      <c r="A12" s="216" t="s">
        <v>195</v>
      </c>
      <c r="B12" s="218"/>
      <c r="C12" s="30">
        <f t="shared" si="0"/>
        <v>0</v>
      </c>
    </row>
    <row r="13" spans="1:3" ht="13.5" x14ac:dyDescent="0.2">
      <c r="A13" s="144" t="s">
        <v>28</v>
      </c>
      <c r="B13" s="145">
        <f>SUM(B7:B12)</f>
        <v>0</v>
      </c>
      <c r="C13" s="145">
        <f>SUM(C7:C12)</f>
        <v>0</v>
      </c>
    </row>
    <row r="14" spans="1:3" ht="13.5" x14ac:dyDescent="0.2">
      <c r="A14" s="142" t="s">
        <v>29</v>
      </c>
      <c r="B14" s="143" t="s">
        <v>138</v>
      </c>
      <c r="C14" s="143" t="s">
        <v>138</v>
      </c>
    </row>
    <row r="15" spans="1:3" ht="13.5" x14ac:dyDescent="0.2">
      <c r="A15" s="216" t="s">
        <v>30</v>
      </c>
      <c r="B15" s="218"/>
      <c r="C15" s="30">
        <f>B15*3</f>
        <v>0</v>
      </c>
    </row>
    <row r="16" spans="1:3" ht="13.5" x14ac:dyDescent="0.2">
      <c r="A16" s="216" t="s">
        <v>31</v>
      </c>
      <c r="B16" s="218"/>
      <c r="C16" s="30">
        <f t="shared" ref="C16:C21" si="1">B16*3</f>
        <v>0</v>
      </c>
    </row>
    <row r="17" spans="1:3" ht="13.5" x14ac:dyDescent="0.2">
      <c r="A17" s="216" t="s">
        <v>32</v>
      </c>
      <c r="B17" s="218"/>
      <c r="C17" s="30">
        <f t="shared" si="1"/>
        <v>0</v>
      </c>
    </row>
    <row r="18" spans="1:3" ht="13.5" x14ac:dyDescent="0.2">
      <c r="A18" s="216" t="s">
        <v>33</v>
      </c>
      <c r="B18" s="218"/>
      <c r="C18" s="30">
        <f t="shared" si="1"/>
        <v>0</v>
      </c>
    </row>
    <row r="19" spans="1:3" ht="13.5" x14ac:dyDescent="0.2">
      <c r="A19" s="216" t="s">
        <v>34</v>
      </c>
      <c r="B19" s="218"/>
      <c r="C19" s="30">
        <f t="shared" si="1"/>
        <v>0</v>
      </c>
    </row>
    <row r="20" spans="1:3" ht="13.5" x14ac:dyDescent="0.2">
      <c r="A20" s="216" t="s">
        <v>35</v>
      </c>
      <c r="B20" s="218"/>
      <c r="C20" s="30">
        <f t="shared" si="1"/>
        <v>0</v>
      </c>
    </row>
    <row r="21" spans="1:3" ht="13.5" x14ac:dyDescent="0.2">
      <c r="A21" s="216"/>
      <c r="B21" s="218"/>
      <c r="C21" s="30">
        <f t="shared" si="1"/>
        <v>0</v>
      </c>
    </row>
    <row r="22" spans="1:3" ht="13.5" x14ac:dyDescent="0.2">
      <c r="A22" s="144" t="s">
        <v>28</v>
      </c>
      <c r="B22" s="145">
        <f>SUM(B15:B21)</f>
        <v>0</v>
      </c>
      <c r="C22" s="145">
        <f>SUM(C15:C21)</f>
        <v>0</v>
      </c>
    </row>
    <row r="23" spans="1:3" ht="13.5" x14ac:dyDescent="0.2">
      <c r="A23" s="142" t="s">
        <v>36</v>
      </c>
      <c r="B23" s="143" t="s">
        <v>138</v>
      </c>
      <c r="C23" s="143" t="s">
        <v>138</v>
      </c>
    </row>
    <row r="24" spans="1:3" ht="13.5" x14ac:dyDescent="0.2">
      <c r="A24" s="216" t="s">
        <v>37</v>
      </c>
      <c r="B24" s="218"/>
      <c r="C24" s="219">
        <f>B24*3</f>
        <v>0</v>
      </c>
    </row>
    <row r="25" spans="1:3" ht="13.5" x14ac:dyDescent="0.2">
      <c r="A25" s="216" t="s">
        <v>38</v>
      </c>
      <c r="B25" s="218"/>
      <c r="C25" s="30">
        <f>B25*3</f>
        <v>0</v>
      </c>
    </row>
    <row r="26" spans="1:3" ht="13.5" x14ac:dyDescent="0.2">
      <c r="A26" s="216" t="s">
        <v>39</v>
      </c>
      <c r="B26" s="218"/>
      <c r="C26" s="30">
        <f>B26*3</f>
        <v>0</v>
      </c>
    </row>
    <row r="27" spans="1:3" ht="15" customHeight="1" x14ac:dyDescent="0.2">
      <c r="A27" s="216" t="s">
        <v>73</v>
      </c>
      <c r="B27" s="218"/>
      <c r="C27" s="30">
        <f>B27*3</f>
        <v>0</v>
      </c>
    </row>
    <row r="28" spans="1:3" ht="13.5" x14ac:dyDescent="0.2">
      <c r="A28" s="144" t="s">
        <v>28</v>
      </c>
      <c r="B28" s="145">
        <f>SUM(B24:B27)</f>
        <v>0</v>
      </c>
      <c r="C28" s="145">
        <f>SUM(C24:C27)</f>
        <v>0</v>
      </c>
    </row>
    <row r="29" spans="1:3" ht="13.5" x14ac:dyDescent="0.2">
      <c r="A29" s="142" t="s">
        <v>40</v>
      </c>
      <c r="B29" s="143" t="s">
        <v>138</v>
      </c>
      <c r="C29" s="143" t="s">
        <v>138</v>
      </c>
    </row>
    <row r="30" spans="1:3" ht="14.25" customHeight="1" x14ac:dyDescent="0.2">
      <c r="A30" s="216" t="s">
        <v>41</v>
      </c>
      <c r="B30" s="218"/>
      <c r="C30" s="30">
        <f>B30*3</f>
        <v>0</v>
      </c>
    </row>
    <row r="31" spans="1:3" ht="13.5" x14ac:dyDescent="0.2">
      <c r="A31" s="216" t="s">
        <v>42</v>
      </c>
      <c r="B31" s="218"/>
      <c r="C31" s="30">
        <f>B31*3</f>
        <v>0</v>
      </c>
    </row>
    <row r="32" spans="1:3" ht="13.5" x14ac:dyDescent="0.2">
      <c r="A32" s="144" t="s">
        <v>28</v>
      </c>
      <c r="B32" s="145">
        <f>SUM(B30:B31)</f>
        <v>0</v>
      </c>
      <c r="C32" s="145">
        <f>SUM(C30:C31)</f>
        <v>0</v>
      </c>
    </row>
    <row r="33" spans="1:3" ht="13.5" x14ac:dyDescent="0.2">
      <c r="A33" s="142" t="s">
        <v>43</v>
      </c>
      <c r="B33" s="143" t="s">
        <v>138</v>
      </c>
      <c r="C33" s="143" t="s">
        <v>138</v>
      </c>
    </row>
    <row r="34" spans="1:3" ht="13.5" x14ac:dyDescent="0.2">
      <c r="A34" s="216" t="s">
        <v>44</v>
      </c>
      <c r="B34" s="218"/>
      <c r="C34" s="30">
        <f t="shared" ref="C34:C39" si="2">B34*3</f>
        <v>0</v>
      </c>
    </row>
    <row r="35" spans="1:3" ht="13.5" x14ac:dyDescent="0.2">
      <c r="A35" s="216" t="s">
        <v>45</v>
      </c>
      <c r="B35" s="218"/>
      <c r="C35" s="30">
        <f t="shared" si="2"/>
        <v>0</v>
      </c>
    </row>
    <row r="36" spans="1:3" ht="13.5" x14ac:dyDescent="0.2">
      <c r="A36" s="216" t="s">
        <v>46</v>
      </c>
      <c r="B36" s="218"/>
      <c r="C36" s="30">
        <f t="shared" si="2"/>
        <v>0</v>
      </c>
    </row>
    <row r="37" spans="1:3" ht="13.5" x14ac:dyDescent="0.2">
      <c r="A37" s="216" t="s">
        <v>47</v>
      </c>
      <c r="B37" s="218"/>
      <c r="C37" s="30">
        <f t="shared" si="2"/>
        <v>0</v>
      </c>
    </row>
    <row r="38" spans="1:3" ht="13.5" x14ac:dyDescent="0.2">
      <c r="A38" s="216" t="s">
        <v>48</v>
      </c>
      <c r="B38" s="218"/>
      <c r="C38" s="30">
        <f t="shared" si="2"/>
        <v>0</v>
      </c>
    </row>
    <row r="39" spans="1:3" ht="13.5" x14ac:dyDescent="0.2">
      <c r="A39" s="216" t="s">
        <v>49</v>
      </c>
      <c r="B39" s="218"/>
      <c r="C39" s="30">
        <f t="shared" si="2"/>
        <v>0</v>
      </c>
    </row>
    <row r="40" spans="1:3" ht="13.5" x14ac:dyDescent="0.2">
      <c r="A40" s="144" t="s">
        <v>28</v>
      </c>
      <c r="B40" s="145">
        <f>SUM(B34:B39)</f>
        <v>0</v>
      </c>
      <c r="C40" s="145">
        <f>SUM(C34:C39)</f>
        <v>0</v>
      </c>
    </row>
    <row r="41" spans="1:3" ht="13.5" x14ac:dyDescent="0.2">
      <c r="A41" s="142" t="s">
        <v>50</v>
      </c>
      <c r="B41" s="143" t="s">
        <v>138</v>
      </c>
      <c r="C41" s="143" t="s">
        <v>138</v>
      </c>
    </row>
    <row r="42" spans="1:3" ht="13.5" x14ac:dyDescent="0.2">
      <c r="A42" s="216" t="s">
        <v>51</v>
      </c>
      <c r="B42" s="218"/>
      <c r="C42" s="30">
        <f>B42*3</f>
        <v>0</v>
      </c>
    </row>
    <row r="43" spans="1:3" ht="13.5" x14ac:dyDescent="0.2">
      <c r="A43" s="216" t="s">
        <v>52</v>
      </c>
      <c r="B43" s="218"/>
      <c r="C43" s="30">
        <f>B43*3</f>
        <v>0</v>
      </c>
    </row>
    <row r="44" spans="1:3" ht="13.5" x14ac:dyDescent="0.2">
      <c r="A44" s="216" t="s">
        <v>53</v>
      </c>
      <c r="B44" s="218"/>
      <c r="C44" s="30">
        <f>B44*3</f>
        <v>0</v>
      </c>
    </row>
    <row r="45" spans="1:3" ht="13.5" x14ac:dyDescent="0.2">
      <c r="A45" s="144" t="s">
        <v>28</v>
      </c>
      <c r="B45" s="145">
        <f>SUM(B42:B44)</f>
        <v>0</v>
      </c>
      <c r="C45" s="145">
        <f>SUM(C42:C44)</f>
        <v>0</v>
      </c>
    </row>
    <row r="46" spans="1:3" ht="13.5" x14ac:dyDescent="0.2">
      <c r="A46" s="142" t="s">
        <v>54</v>
      </c>
      <c r="B46" s="143" t="s">
        <v>138</v>
      </c>
      <c r="C46" s="143" t="s">
        <v>138</v>
      </c>
    </row>
    <row r="47" spans="1:3" ht="13.5" x14ac:dyDescent="0.2">
      <c r="A47" s="216" t="s">
        <v>189</v>
      </c>
      <c r="B47" s="218"/>
      <c r="C47" s="30">
        <f>B47*3</f>
        <v>0</v>
      </c>
    </row>
    <row r="48" spans="1:3" ht="13.5" x14ac:dyDescent="0.2">
      <c r="A48" s="216" t="s">
        <v>190</v>
      </c>
      <c r="B48" s="218"/>
      <c r="C48" s="30">
        <f>B48*3</f>
        <v>0</v>
      </c>
    </row>
    <row r="49" spans="1:3" ht="13.5" x14ac:dyDescent="0.2">
      <c r="A49" s="216" t="s">
        <v>55</v>
      </c>
      <c r="B49" s="218"/>
      <c r="C49" s="30">
        <f>B49*3</f>
        <v>0</v>
      </c>
    </row>
    <row r="50" spans="1:3" ht="14.25" thickBot="1" x14ac:dyDescent="0.25">
      <c r="A50" s="146" t="s">
        <v>28</v>
      </c>
      <c r="B50" s="147">
        <f>SUM(B47:B49)</f>
        <v>0</v>
      </c>
      <c r="C50" s="147">
        <f>SUM(C47:C49)</f>
        <v>0</v>
      </c>
    </row>
    <row r="51" spans="1:3" ht="17.25" customHeight="1" thickBot="1" x14ac:dyDescent="0.25">
      <c r="A51" s="148" t="s">
        <v>61</v>
      </c>
      <c r="B51" s="149">
        <f>SUM(B13+B22+B28+B32+B40+B45+B50)</f>
        <v>0</v>
      </c>
      <c r="C51" s="149">
        <f>SUM(C13+C22+C28+C32+C40+C45+C50)</f>
        <v>0</v>
      </c>
    </row>
  </sheetData>
  <sheetProtection sheet="1" objects="1" scenarios="1"/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300" r:id="rId1"/>
  <headerFooter alignWithMargins="0">
    <oddHeader xml:space="preserve">&amp;R
</oddHeader>
    <oddFooter>&amp;L&amp;"Franklin Gothic Book,Standard"&amp;8ohne Gewähr&amp;R&amp;"Franklin Gothic Book,Standard"&amp;8Bearbeitungsstand: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Normal="75" workbookViewId="0">
      <selection activeCell="H23" sqref="H23"/>
    </sheetView>
  </sheetViews>
  <sheetFormatPr baseColWidth="10" defaultRowHeight="16.5" x14ac:dyDescent="0.3"/>
  <cols>
    <col min="1" max="1" width="46.85546875" style="12" customWidth="1"/>
    <col min="2" max="2" width="8.85546875" style="3" customWidth="1"/>
    <col min="3" max="3" width="8.7109375" style="3" customWidth="1"/>
    <col min="4" max="4" width="8.5703125" style="3" customWidth="1"/>
    <col min="5" max="7" width="8.7109375" style="3" customWidth="1"/>
    <col min="8" max="8" width="8.85546875" style="3" customWidth="1"/>
    <col min="9" max="10" width="8.7109375" style="3" customWidth="1"/>
    <col min="11" max="11" width="8.5703125" style="3" customWidth="1"/>
    <col min="12" max="12" width="8.7109375" style="3" customWidth="1"/>
    <col min="13" max="13" width="8.42578125" style="3" customWidth="1"/>
    <col min="14" max="16384" width="11.42578125" style="3"/>
  </cols>
  <sheetData>
    <row r="1" spans="1:13" x14ac:dyDescent="0.3">
      <c r="A1" s="220"/>
      <c r="B1" s="32"/>
      <c r="C1" s="32"/>
      <c r="D1" s="32"/>
      <c r="E1" s="32"/>
      <c r="F1" s="32"/>
      <c r="G1" s="32"/>
      <c r="H1" s="32"/>
      <c r="I1" s="25"/>
      <c r="J1" s="19"/>
      <c r="K1" s="19"/>
      <c r="L1" s="19"/>
      <c r="M1" s="25" t="s">
        <v>102</v>
      </c>
    </row>
    <row r="2" spans="1:13" x14ac:dyDescent="0.3">
      <c r="A2" s="111" t="s">
        <v>170</v>
      </c>
      <c r="B2" s="32"/>
      <c r="C2" s="32"/>
      <c r="D2" s="32"/>
      <c r="E2" s="221"/>
      <c r="F2" s="32"/>
      <c r="G2" s="32"/>
      <c r="H2" s="32"/>
      <c r="I2" s="112"/>
      <c r="J2" s="32"/>
      <c r="K2" s="32"/>
      <c r="L2" s="32"/>
      <c r="M2" s="32"/>
    </row>
    <row r="3" spans="1:13" ht="19.5" x14ac:dyDescent="0.3">
      <c r="A3" s="220"/>
      <c r="B3" s="32"/>
      <c r="C3" s="32"/>
      <c r="D3" s="32"/>
      <c r="E3" s="32"/>
      <c r="F3" s="112" t="s">
        <v>139</v>
      </c>
      <c r="G3" s="112"/>
      <c r="H3" s="32" t="s">
        <v>131</v>
      </c>
      <c r="I3" s="32"/>
      <c r="J3" s="69"/>
      <c r="K3" s="69"/>
      <c r="L3" s="69"/>
      <c r="M3" s="105" t="s">
        <v>106</v>
      </c>
    </row>
    <row r="4" spans="1:13" s="2" customFormat="1" ht="19.5" x14ac:dyDescent="0.25">
      <c r="A4" s="111"/>
      <c r="B4" s="54"/>
      <c r="C4" s="69"/>
      <c r="D4" s="69"/>
      <c r="E4" s="32"/>
      <c r="F4" s="69"/>
      <c r="G4" s="69"/>
      <c r="H4" s="32" t="s">
        <v>132</v>
      </c>
      <c r="I4" s="69"/>
      <c r="J4" s="32"/>
      <c r="K4" s="32"/>
      <c r="L4" s="32"/>
      <c r="M4" s="105" t="s">
        <v>107</v>
      </c>
    </row>
    <row r="5" spans="1:13" x14ac:dyDescent="0.3">
      <c r="A5" s="220"/>
      <c r="B5" s="32"/>
      <c r="C5" s="32"/>
      <c r="D5" s="32"/>
      <c r="E5" s="32"/>
      <c r="F5" s="32"/>
      <c r="G5" s="32"/>
      <c r="H5" s="32" t="s">
        <v>133</v>
      </c>
      <c r="I5" s="32"/>
      <c r="J5" s="19"/>
      <c r="K5" s="19"/>
      <c r="L5" s="19"/>
      <c r="M5" s="105" t="s">
        <v>108</v>
      </c>
    </row>
    <row r="6" spans="1:13" ht="17.25" thickBot="1" x14ac:dyDescent="0.35">
      <c r="A6" s="220"/>
      <c r="B6" s="32"/>
      <c r="C6" s="32"/>
      <c r="D6" s="32"/>
      <c r="E6" s="32"/>
      <c r="F6" s="32"/>
      <c r="G6" s="32"/>
      <c r="H6" s="32"/>
      <c r="I6" s="32"/>
      <c r="J6" s="19"/>
      <c r="K6" s="19"/>
      <c r="L6" s="19"/>
      <c r="M6" s="105"/>
    </row>
    <row r="7" spans="1:13" s="4" customFormat="1" ht="14.25" customHeight="1" x14ac:dyDescent="0.2">
      <c r="A7" s="113"/>
      <c r="B7" s="114"/>
      <c r="C7" s="115" t="s">
        <v>6</v>
      </c>
      <c r="D7" s="115"/>
      <c r="E7" s="116"/>
      <c r="F7" s="114"/>
      <c r="G7" s="115" t="s">
        <v>7</v>
      </c>
      <c r="H7" s="115"/>
      <c r="I7" s="116"/>
      <c r="J7" s="114"/>
      <c r="K7" s="115" t="s">
        <v>67</v>
      </c>
      <c r="L7" s="115"/>
      <c r="M7" s="116"/>
    </row>
    <row r="8" spans="1:13" s="10" customFormat="1" ht="14.25" customHeight="1" x14ac:dyDescent="0.2">
      <c r="A8" s="300" t="s">
        <v>8</v>
      </c>
      <c r="B8" s="117" t="s">
        <v>116</v>
      </c>
      <c r="C8" s="118" t="s">
        <v>117</v>
      </c>
      <c r="D8" s="118" t="s">
        <v>118</v>
      </c>
      <c r="E8" s="119" t="s">
        <v>119</v>
      </c>
      <c r="F8" s="117" t="s">
        <v>120</v>
      </c>
      <c r="G8" s="118" t="s">
        <v>121</v>
      </c>
      <c r="H8" s="118" t="s">
        <v>122</v>
      </c>
      <c r="I8" s="119" t="s">
        <v>123</v>
      </c>
      <c r="J8" s="117" t="s">
        <v>124</v>
      </c>
      <c r="K8" s="118" t="s">
        <v>125</v>
      </c>
      <c r="L8" s="118" t="s">
        <v>126</v>
      </c>
      <c r="M8" s="119" t="s">
        <v>127</v>
      </c>
    </row>
    <row r="9" spans="1:13" s="6" customFormat="1" ht="16.5" customHeight="1" x14ac:dyDescent="0.2">
      <c r="A9" s="301" t="s">
        <v>109</v>
      </c>
      <c r="B9" s="120"/>
      <c r="C9" s="121"/>
      <c r="D9" s="121"/>
      <c r="E9" s="122"/>
      <c r="F9" s="120"/>
      <c r="G9" s="121"/>
      <c r="H9" s="121"/>
      <c r="I9" s="122"/>
      <c r="J9" s="120"/>
      <c r="K9" s="121"/>
      <c r="L9" s="121"/>
      <c r="M9" s="122"/>
    </row>
    <row r="10" spans="1:13" ht="15.75" customHeight="1" x14ac:dyDescent="0.3">
      <c r="A10" s="302" t="s">
        <v>110</v>
      </c>
      <c r="B10" s="190"/>
      <c r="C10" s="191"/>
      <c r="D10" s="191"/>
      <c r="E10" s="184"/>
      <c r="F10" s="190"/>
      <c r="G10" s="191"/>
      <c r="H10" s="191"/>
      <c r="I10" s="184"/>
      <c r="J10" s="190"/>
      <c r="K10" s="191"/>
      <c r="L10" s="191"/>
      <c r="M10" s="184"/>
    </row>
    <row r="11" spans="1:13" x14ac:dyDescent="0.3">
      <c r="A11" s="302" t="s">
        <v>156</v>
      </c>
      <c r="B11" s="190"/>
      <c r="C11" s="193"/>
      <c r="D11" s="193"/>
      <c r="E11" s="222"/>
      <c r="F11" s="190"/>
      <c r="G11" s="193"/>
      <c r="H11" s="193"/>
      <c r="I11" s="222"/>
      <c r="J11" s="190"/>
      <c r="K11" s="193"/>
      <c r="L11" s="193"/>
      <c r="M11" s="222"/>
    </row>
    <row r="12" spans="1:13" x14ac:dyDescent="0.3">
      <c r="A12" s="301" t="s">
        <v>111</v>
      </c>
      <c r="B12" s="120"/>
      <c r="C12" s="123"/>
      <c r="D12" s="123"/>
      <c r="E12" s="124"/>
      <c r="F12" s="120"/>
      <c r="G12" s="123"/>
      <c r="H12" s="123"/>
      <c r="I12" s="124"/>
      <c r="J12" s="120"/>
      <c r="K12" s="123"/>
      <c r="L12" s="123"/>
      <c r="M12" s="124"/>
    </row>
    <row r="13" spans="1:13" x14ac:dyDescent="0.3">
      <c r="A13" s="302" t="s">
        <v>112</v>
      </c>
      <c r="B13" s="190"/>
      <c r="C13" s="193"/>
      <c r="D13" s="193"/>
      <c r="E13" s="222"/>
      <c r="F13" s="190"/>
      <c r="G13" s="193"/>
      <c r="H13" s="193"/>
      <c r="I13" s="222"/>
      <c r="J13" s="190"/>
      <c r="K13" s="193"/>
      <c r="L13" s="193"/>
      <c r="M13" s="222"/>
    </row>
    <row r="14" spans="1:13" x14ac:dyDescent="0.3">
      <c r="A14" s="302" t="s">
        <v>155</v>
      </c>
      <c r="B14" s="190"/>
      <c r="C14" s="193"/>
      <c r="D14" s="193"/>
      <c r="E14" s="222"/>
      <c r="F14" s="190"/>
      <c r="G14" s="193"/>
      <c r="H14" s="193"/>
      <c r="I14" s="222"/>
      <c r="J14" s="190"/>
      <c r="K14" s="193"/>
      <c r="L14" s="193"/>
      <c r="M14" s="222"/>
    </row>
    <row r="15" spans="1:13" x14ac:dyDescent="0.3">
      <c r="A15" s="301" t="s">
        <v>114</v>
      </c>
      <c r="B15" s="120"/>
      <c r="C15" s="123"/>
      <c r="D15" s="123"/>
      <c r="E15" s="124"/>
      <c r="F15" s="120"/>
      <c r="G15" s="123"/>
      <c r="H15" s="123"/>
      <c r="I15" s="124"/>
      <c r="J15" s="120"/>
      <c r="K15" s="123"/>
      <c r="L15" s="123"/>
      <c r="M15" s="124"/>
    </row>
    <row r="16" spans="1:13" x14ac:dyDescent="0.3">
      <c r="A16" s="302" t="s">
        <v>113</v>
      </c>
      <c r="B16" s="190"/>
      <c r="C16" s="193"/>
      <c r="D16" s="193"/>
      <c r="E16" s="222"/>
      <c r="F16" s="190"/>
      <c r="G16" s="193"/>
      <c r="H16" s="193"/>
      <c r="I16" s="222"/>
      <c r="J16" s="190"/>
      <c r="K16" s="193"/>
      <c r="L16" s="193"/>
      <c r="M16" s="222"/>
    </row>
    <row r="17" spans="1:13" x14ac:dyDescent="0.3">
      <c r="A17" s="302" t="s">
        <v>154</v>
      </c>
      <c r="B17" s="192"/>
      <c r="C17" s="191"/>
      <c r="D17" s="191"/>
      <c r="E17" s="222"/>
      <c r="F17" s="192"/>
      <c r="G17" s="191"/>
      <c r="H17" s="191"/>
      <c r="I17" s="222"/>
      <c r="J17" s="192"/>
      <c r="K17" s="191"/>
      <c r="L17" s="191"/>
      <c r="M17" s="222"/>
    </row>
    <row r="18" spans="1:13" x14ac:dyDescent="0.3">
      <c r="A18" s="303" t="s">
        <v>115</v>
      </c>
      <c r="B18" s="125">
        <f>(B9+B12+B15)</f>
        <v>0</v>
      </c>
      <c r="C18" s="126">
        <f t="shared" ref="C18:M18" si="0">(C9+C12+C15)</f>
        <v>0</v>
      </c>
      <c r="D18" s="126">
        <f t="shared" si="0"/>
        <v>0</v>
      </c>
      <c r="E18" s="127">
        <f t="shared" si="0"/>
        <v>0</v>
      </c>
      <c r="F18" s="125">
        <f t="shared" si="0"/>
        <v>0</v>
      </c>
      <c r="G18" s="126">
        <f t="shared" si="0"/>
        <v>0</v>
      </c>
      <c r="H18" s="126">
        <f t="shared" si="0"/>
        <v>0</v>
      </c>
      <c r="I18" s="127">
        <f t="shared" si="0"/>
        <v>0</v>
      </c>
      <c r="J18" s="125">
        <f t="shared" si="0"/>
        <v>0</v>
      </c>
      <c r="K18" s="126">
        <f t="shared" si="0"/>
        <v>0</v>
      </c>
      <c r="L18" s="126">
        <f t="shared" si="0"/>
        <v>0</v>
      </c>
      <c r="M18" s="128">
        <f t="shared" si="0"/>
        <v>0</v>
      </c>
    </row>
    <row r="19" spans="1:13" x14ac:dyDescent="0.3">
      <c r="A19" s="303" t="s">
        <v>177</v>
      </c>
      <c r="B19" s="125">
        <f>B18-(B10+B11+B13+B14+B16+B17)</f>
        <v>0</v>
      </c>
      <c r="C19" s="126">
        <f t="shared" ref="C19:M19" si="1">C18-(C10+C11+C13+C14+C16+C17)</f>
        <v>0</v>
      </c>
      <c r="D19" s="126">
        <f t="shared" si="1"/>
        <v>0</v>
      </c>
      <c r="E19" s="127">
        <f t="shared" si="1"/>
        <v>0</v>
      </c>
      <c r="F19" s="125">
        <f t="shared" si="1"/>
        <v>0</v>
      </c>
      <c r="G19" s="126">
        <f t="shared" si="1"/>
        <v>0</v>
      </c>
      <c r="H19" s="126">
        <f t="shared" si="1"/>
        <v>0</v>
      </c>
      <c r="I19" s="127">
        <f t="shared" si="1"/>
        <v>0</v>
      </c>
      <c r="J19" s="125">
        <f t="shared" si="1"/>
        <v>0</v>
      </c>
      <c r="K19" s="126">
        <f t="shared" si="1"/>
        <v>0</v>
      </c>
      <c r="L19" s="126">
        <f t="shared" si="1"/>
        <v>0</v>
      </c>
      <c r="M19" s="128">
        <f t="shared" si="1"/>
        <v>0</v>
      </c>
    </row>
    <row r="20" spans="1:13" ht="17.25" thickBot="1" x14ac:dyDescent="0.35">
      <c r="A20" s="304" t="s">
        <v>157</v>
      </c>
      <c r="B20" s="42">
        <f>'betr. Aufwendungen, Anl.2'!B24</f>
        <v>0</v>
      </c>
      <c r="C20" s="48">
        <f>'betr. Aufwendungen, Anl.2'!C24</f>
        <v>0</v>
      </c>
      <c r="D20" s="48">
        <f>'betr. Aufwendungen, Anl.2'!D24</f>
        <v>0</v>
      </c>
      <c r="E20" s="31">
        <f>'betr. Aufwendungen, Anl.2'!E24</f>
        <v>0</v>
      </c>
      <c r="F20" s="42">
        <f>'betr. Aufwendungen, Anl.2'!F24</f>
        <v>0</v>
      </c>
      <c r="G20" s="48">
        <f>'betr. Aufwendungen, Anl.2'!G24</f>
        <v>0</v>
      </c>
      <c r="H20" s="48">
        <f>'betr. Aufwendungen, Anl.2'!H24</f>
        <v>0</v>
      </c>
      <c r="I20" s="31">
        <f>'betr. Aufwendungen, Anl.2'!I24</f>
        <v>0</v>
      </c>
      <c r="J20" s="44">
        <f>'betr. Aufwendungen, Anl.2'!J24</f>
        <v>0</v>
      </c>
      <c r="K20" s="43">
        <f>'betr. Aufwendungen, Anl.2'!K24</f>
        <v>0</v>
      </c>
      <c r="L20" s="43">
        <f>'betr. Aufwendungen, Anl.2'!L24</f>
        <v>0</v>
      </c>
      <c r="M20" s="31">
        <f>'betr. Aufwendungen, Anl.2'!M24</f>
        <v>0</v>
      </c>
    </row>
    <row r="21" spans="1:13" s="6" customFormat="1" thickBot="1" x14ac:dyDescent="0.25">
      <c r="A21" s="305" t="s">
        <v>201</v>
      </c>
      <c r="B21" s="129">
        <f>B19-B20</f>
        <v>0</v>
      </c>
      <c r="C21" s="129">
        <f t="shared" ref="C21:M21" si="2">C19-C20</f>
        <v>0</v>
      </c>
      <c r="D21" s="129">
        <f t="shared" si="2"/>
        <v>0</v>
      </c>
      <c r="E21" s="129">
        <f t="shared" si="2"/>
        <v>0</v>
      </c>
      <c r="F21" s="129">
        <f t="shared" si="2"/>
        <v>0</v>
      </c>
      <c r="G21" s="129">
        <f t="shared" si="2"/>
        <v>0</v>
      </c>
      <c r="H21" s="129">
        <f t="shared" si="2"/>
        <v>0</v>
      </c>
      <c r="I21" s="129">
        <f t="shared" si="2"/>
        <v>0</v>
      </c>
      <c r="J21" s="129">
        <f t="shared" si="2"/>
        <v>0</v>
      </c>
      <c r="K21" s="129">
        <f t="shared" si="2"/>
        <v>0</v>
      </c>
      <c r="L21" s="129">
        <f t="shared" si="2"/>
        <v>0</v>
      </c>
      <c r="M21" s="129">
        <f t="shared" si="2"/>
        <v>0</v>
      </c>
    </row>
    <row r="22" spans="1:13" s="6" customFormat="1" ht="14.25" x14ac:dyDescent="0.2">
      <c r="A22" s="306" t="s">
        <v>196</v>
      </c>
      <c r="B22" s="224"/>
      <c r="C22" s="225"/>
      <c r="D22" s="226"/>
      <c r="E22" s="227"/>
      <c r="F22" s="228"/>
      <c r="G22" s="226"/>
      <c r="H22" s="226"/>
      <c r="I22" s="227"/>
      <c r="J22" s="228"/>
      <c r="K22" s="226"/>
      <c r="L22" s="226"/>
      <c r="M22" s="227"/>
    </row>
    <row r="23" spans="1:13" x14ac:dyDescent="0.3">
      <c r="A23" s="304" t="s">
        <v>197</v>
      </c>
      <c r="B23" s="308"/>
      <c r="C23" s="309"/>
      <c r="D23" s="309"/>
      <c r="E23" s="310"/>
      <c r="F23" s="308"/>
      <c r="G23" s="309"/>
      <c r="H23" s="309"/>
      <c r="I23" s="310"/>
      <c r="J23" s="308"/>
      <c r="K23" s="309"/>
      <c r="L23" s="309"/>
      <c r="M23" s="310"/>
    </row>
    <row r="24" spans="1:13" x14ac:dyDescent="0.3">
      <c r="A24" s="304" t="s">
        <v>200</v>
      </c>
      <c r="B24" s="42">
        <f>('Unternehmerinnen"lohn", Anl. 3'!C51)</f>
        <v>0</v>
      </c>
      <c r="C24" s="43">
        <f>('Unternehmerinnen"lohn", Anl. 3'!C51)</f>
        <v>0</v>
      </c>
      <c r="D24" s="43">
        <f>('Unternehmerinnen"lohn", Anl. 3'!C51)</f>
        <v>0</v>
      </c>
      <c r="E24" s="229">
        <f>('Unternehmerinnen"lohn", Anl. 3'!C51)</f>
        <v>0</v>
      </c>
      <c r="F24" s="42">
        <f>('Unternehmerinnen"lohn", Anl. 3'!C51)</f>
        <v>0</v>
      </c>
      <c r="G24" s="43">
        <f>('Unternehmerinnen"lohn", Anl. 3'!C51)</f>
        <v>0</v>
      </c>
      <c r="H24" s="43">
        <f>('Unternehmerinnen"lohn", Anl. 3'!C51)</f>
        <v>0</v>
      </c>
      <c r="I24" s="229">
        <f>('Unternehmerinnen"lohn", Anl. 3'!C51)</f>
        <v>0</v>
      </c>
      <c r="J24" s="42">
        <f>('Unternehmerinnen"lohn", Anl. 3'!C51)</f>
        <v>0</v>
      </c>
      <c r="K24" s="43">
        <f>('Unternehmerinnen"lohn", Anl. 3'!C51)</f>
        <v>0</v>
      </c>
      <c r="L24" s="43">
        <f>('Unternehmerinnen"lohn", Anl. 3'!C51)</f>
        <v>0</v>
      </c>
      <c r="M24" s="229">
        <f>('Unternehmerinnen"lohn", Anl. 3'!C51)</f>
        <v>0</v>
      </c>
    </row>
    <row r="25" spans="1:13" x14ac:dyDescent="0.3">
      <c r="A25" s="307" t="s">
        <v>148</v>
      </c>
      <c r="B25" s="125">
        <f>B21+B22+B23-B24</f>
        <v>0</v>
      </c>
      <c r="C25" s="126">
        <f t="shared" ref="C25:M25" si="3">C21+C22+C23-C24</f>
        <v>0</v>
      </c>
      <c r="D25" s="126">
        <f t="shared" si="3"/>
        <v>0</v>
      </c>
      <c r="E25" s="127">
        <f t="shared" si="3"/>
        <v>0</v>
      </c>
      <c r="F25" s="125">
        <f t="shared" si="3"/>
        <v>0</v>
      </c>
      <c r="G25" s="126">
        <f t="shared" si="3"/>
        <v>0</v>
      </c>
      <c r="H25" s="126">
        <f t="shared" si="3"/>
        <v>0</v>
      </c>
      <c r="I25" s="127">
        <f t="shared" si="3"/>
        <v>0</v>
      </c>
      <c r="J25" s="125">
        <f t="shared" si="3"/>
        <v>0</v>
      </c>
      <c r="K25" s="126">
        <f t="shared" si="3"/>
        <v>0</v>
      </c>
      <c r="L25" s="126">
        <f t="shared" si="3"/>
        <v>0</v>
      </c>
      <c r="M25" s="128">
        <f t="shared" si="3"/>
        <v>0</v>
      </c>
    </row>
    <row r="26" spans="1:13" s="4" customFormat="1" ht="15.75" customHeight="1" thickBot="1" x14ac:dyDescent="0.25">
      <c r="A26" s="130"/>
      <c r="B26" s="131"/>
      <c r="C26" s="132"/>
      <c r="D26" s="132"/>
      <c r="E26" s="133"/>
      <c r="F26" s="134"/>
      <c r="G26" s="132"/>
      <c r="H26" s="132"/>
      <c r="I26" s="133"/>
      <c r="J26" s="134"/>
      <c r="K26" s="132"/>
      <c r="L26" s="132"/>
      <c r="M26" s="133"/>
    </row>
    <row r="27" spans="1:13" x14ac:dyDescent="0.3">
      <c r="A27" s="230" t="s">
        <v>178</v>
      </c>
      <c r="B27" s="26"/>
      <c r="C27" s="26"/>
      <c r="D27" s="26"/>
      <c r="E27" s="26"/>
      <c r="F27" s="26"/>
      <c r="G27" s="26"/>
      <c r="H27" s="26"/>
      <c r="I27" s="26"/>
      <c r="J27" s="20"/>
      <c r="K27" s="20"/>
      <c r="L27" s="20"/>
      <c r="M27" s="20"/>
    </row>
    <row r="28" spans="1:13" s="1" customFormat="1" ht="13.5" x14ac:dyDescent="0.25">
      <c r="A28" s="230"/>
      <c r="B28" s="26"/>
      <c r="C28" s="26"/>
      <c r="D28" s="26"/>
      <c r="E28" s="26"/>
      <c r="F28" s="26"/>
      <c r="G28" s="26"/>
      <c r="H28" s="26"/>
      <c r="I28" s="26"/>
      <c r="J28" s="20"/>
      <c r="K28" s="20"/>
      <c r="L28" s="20"/>
      <c r="M28" s="20"/>
    </row>
    <row r="31" spans="1:13" x14ac:dyDescent="0.3">
      <c r="F31" s="11"/>
    </row>
  </sheetData>
  <sheetProtection sheet="1" objects="1" scenarios="1"/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0" orientation="landscape" horizontalDpi="4294967293" verticalDpi="300" r:id="rId1"/>
  <headerFooter alignWithMargins="0">
    <oddFooter>&amp;L&amp;"Franklin Gothic Book,Standard"&amp;8ohne Gewähr&amp;R&amp;"Franklin Gothic Book,Standard"&amp;8Bearbeitungsstand: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A4" zoomScale="137" zoomScaleNormal="75" workbookViewId="0">
      <selection activeCell="B18" sqref="B18"/>
    </sheetView>
  </sheetViews>
  <sheetFormatPr baseColWidth="10" defaultRowHeight="12.75" x14ac:dyDescent="0.2"/>
  <cols>
    <col min="1" max="1" width="43.7109375" customWidth="1"/>
    <col min="2" max="2" width="11" customWidth="1"/>
    <col min="3" max="3" width="11.85546875" customWidth="1"/>
    <col min="4" max="4" width="11.5703125" customWidth="1"/>
    <col min="5" max="5" width="4.28515625" customWidth="1"/>
    <col min="6" max="6" width="2.7109375" bestFit="1" customWidth="1"/>
  </cols>
  <sheetData>
    <row r="1" spans="1:4" ht="15.75" x14ac:dyDescent="0.3">
      <c r="A1" s="231"/>
      <c r="B1" s="231"/>
      <c r="C1" s="88"/>
      <c r="D1" s="89" t="s">
        <v>101</v>
      </c>
    </row>
    <row r="2" spans="1:4" ht="19.5" x14ac:dyDescent="0.35">
      <c r="A2" s="90"/>
      <c r="B2" s="231"/>
      <c r="C2" s="231"/>
      <c r="D2" s="231"/>
    </row>
    <row r="3" spans="1:4" ht="13.5" x14ac:dyDescent="0.25">
      <c r="A3" s="231"/>
      <c r="B3" s="231"/>
      <c r="C3" s="231"/>
      <c r="D3" s="231"/>
    </row>
    <row r="4" spans="1:4" s="9" customFormat="1" ht="16.5" x14ac:dyDescent="0.3">
      <c r="A4" s="91" t="s">
        <v>168</v>
      </c>
      <c r="B4" s="247"/>
      <c r="C4" s="247"/>
      <c r="D4" s="247"/>
    </row>
    <row r="5" spans="1:4" ht="19.5" x14ac:dyDescent="0.35">
      <c r="A5" s="90"/>
      <c r="B5" s="231"/>
      <c r="C5" s="231"/>
      <c r="D5" s="231"/>
    </row>
    <row r="6" spans="1:4" ht="20.25" thickBot="1" x14ac:dyDescent="0.4">
      <c r="A6" s="90"/>
      <c r="B6" s="231"/>
      <c r="C6" s="231"/>
      <c r="D6" s="92"/>
    </row>
    <row r="7" spans="1:4" s="13" customFormat="1" ht="17.25" customHeight="1" x14ac:dyDescent="0.2">
      <c r="A7" s="248"/>
      <c r="B7" s="93" t="s">
        <v>6</v>
      </c>
      <c r="C7" s="93" t="s">
        <v>7</v>
      </c>
      <c r="D7" s="94" t="s">
        <v>67</v>
      </c>
    </row>
    <row r="8" spans="1:4" s="13" customFormat="1" ht="15.75" x14ac:dyDescent="0.2">
      <c r="A8" s="95" t="s">
        <v>72</v>
      </c>
      <c r="B8" s="96">
        <f>SUM('Aufw.- Ertragsplanung, Anl. 4'!B18:E18)</f>
        <v>0</v>
      </c>
      <c r="C8" s="96">
        <f>SUM('Aufw.- Ertragsplanung, Anl. 4'!F18:I18)</f>
        <v>0</v>
      </c>
      <c r="D8" s="97">
        <f>SUM('Aufw.- Ertragsplanung, Anl. 4'!J18:M18)</f>
        <v>0</v>
      </c>
    </row>
    <row r="9" spans="1:4" ht="14.25" customHeight="1" x14ac:dyDescent="0.2">
      <c r="A9" s="249" t="s">
        <v>98</v>
      </c>
      <c r="B9" s="250">
        <f>SUM('Aufw.- Ertragsplanung, Anl. 4'!B10:E10)+SUM('Aufw.- Ertragsplanung, Anl. 4'!B13:E13)+SUM('Aufw.- Ertragsplanung, Anl. 4'!B16:E16)</f>
        <v>0</v>
      </c>
      <c r="C9" s="250">
        <f>SUM('Aufw.- Ertragsplanung, Anl. 4'!F10:I10)+SUM('Aufw.- Ertragsplanung, Anl. 4'!F13:I13)+SUM('Aufw.- Ertragsplanung, Anl. 4'!F16:I16)</f>
        <v>0</v>
      </c>
      <c r="D9" s="250">
        <f>SUM('Aufw.- Ertragsplanung, Anl. 4'!J10:M10)+SUM('Aufw.- Ertragsplanung, Anl. 4'!J13:M13)+SUM('Aufw.- Ertragsplanung, Anl. 4'!J16:M16)</f>
        <v>0</v>
      </c>
    </row>
    <row r="10" spans="1:4" ht="13.5" x14ac:dyDescent="0.2">
      <c r="A10" s="249" t="s">
        <v>151</v>
      </c>
      <c r="B10" s="250">
        <f>SUM('Aufw.- Ertragsplanung, Anl. 4'!B11:E11)+SUM('Aufw.- Ertragsplanung, Anl. 4'!B14:E14)+SUM('Aufw.- Ertragsplanung, Anl. 4'!B17:E17)</f>
        <v>0</v>
      </c>
      <c r="C10" s="250">
        <f>SUM('Aufw.- Ertragsplanung, Anl. 4'!F11:I11)+SUM('Aufw.- Ertragsplanung, Anl. 4'!F14:I14)+SUM('Aufw.- Ertragsplanung, Anl. 4'!F17:I17)</f>
        <v>0</v>
      </c>
      <c r="D10" s="250">
        <f>SUM('Aufw.- Ertragsplanung, Anl. 4'!J11:M11)+SUM('Aufw.- Ertragsplanung, Anl. 4'!J14:M14)+SUM('Aufw.- Ertragsplanung, Anl. 4'!J17:M17)</f>
        <v>0</v>
      </c>
    </row>
    <row r="11" spans="1:4" ht="13.5" x14ac:dyDescent="0.2">
      <c r="A11" s="216"/>
      <c r="B11" s="251"/>
      <c r="C11" s="251"/>
      <c r="D11" s="180"/>
    </row>
    <row r="12" spans="1:4" ht="13.5" x14ac:dyDescent="0.2">
      <c r="A12" s="216"/>
      <c r="B12" s="251"/>
      <c r="C12" s="251"/>
      <c r="D12" s="180"/>
    </row>
    <row r="13" spans="1:4" s="13" customFormat="1" ht="15.75" x14ac:dyDescent="0.2">
      <c r="A13" s="95" t="s">
        <v>56</v>
      </c>
      <c r="B13" s="98">
        <f>B8-SUM(B9:B12)</f>
        <v>0</v>
      </c>
      <c r="C13" s="98">
        <f>C8-SUM(C9:C12)</f>
        <v>0</v>
      </c>
      <c r="D13" s="98">
        <f>D8-SUM(D9:D12)</f>
        <v>0</v>
      </c>
    </row>
    <row r="14" spans="1:4" s="14" customFormat="1" ht="14.25" customHeight="1" x14ac:dyDescent="0.2">
      <c r="A14" s="249"/>
      <c r="B14" s="252"/>
      <c r="C14" s="252"/>
      <c r="D14" s="296"/>
    </row>
    <row r="15" spans="1:4" s="13" customFormat="1" ht="15.75" x14ac:dyDescent="0.2">
      <c r="A15" s="95" t="s">
        <v>57</v>
      </c>
      <c r="B15" s="254"/>
      <c r="C15" s="254"/>
      <c r="D15" s="99"/>
    </row>
    <row r="16" spans="1:4" s="14" customFormat="1" ht="15.75" customHeight="1" x14ac:dyDescent="0.2">
      <c r="A16" s="249" t="s">
        <v>142</v>
      </c>
      <c r="B16" s="250">
        <f>SUM('Aufw.- Ertragsplanung, Anl. 4'!B20:E20)</f>
        <v>0</v>
      </c>
      <c r="C16" s="250">
        <f>SUM('Aufw.- Ertragsplanung, Anl. 4'!F20:I20)</f>
        <v>0</v>
      </c>
      <c r="D16" s="235">
        <f>SUM('Aufw.- Ertragsplanung, Anl. 4'!J20:M20)</f>
        <v>0</v>
      </c>
    </row>
    <row r="17" spans="1:6" s="18" customFormat="1" ht="13.5" x14ac:dyDescent="0.2">
      <c r="A17" s="216"/>
      <c r="B17" s="253"/>
      <c r="C17" s="253"/>
      <c r="D17" s="100"/>
      <c r="E17" s="18" t="s">
        <v>164</v>
      </c>
    </row>
    <row r="18" spans="1:6" s="18" customFormat="1" ht="13.5" x14ac:dyDescent="0.2">
      <c r="A18" s="257" t="s">
        <v>182</v>
      </c>
      <c r="B18" s="255">
        <f>'Investitionen, Anl. 1'!B34*E18%</f>
        <v>0</v>
      </c>
      <c r="C18" s="251"/>
      <c r="D18" s="100"/>
      <c r="E18" s="24"/>
      <c r="F18" s="14" t="s">
        <v>159</v>
      </c>
    </row>
    <row r="19" spans="1:6" s="18" customFormat="1" ht="13.5" x14ac:dyDescent="0.2">
      <c r="A19" s="257" t="s">
        <v>183</v>
      </c>
      <c r="B19" s="251"/>
      <c r="C19" s="251"/>
      <c r="D19" s="180"/>
    </row>
    <row r="20" spans="1:6" s="18" customFormat="1" ht="13.5" x14ac:dyDescent="0.2">
      <c r="A20" s="257" t="s">
        <v>184</v>
      </c>
      <c r="B20" s="255">
        <f>('Investitionen, Anl. 1'!B34)*E20%</f>
        <v>0</v>
      </c>
      <c r="C20" s="255">
        <f>('Investitionen, Anl. 1'!B34-B19)*E20%</f>
        <v>0</v>
      </c>
      <c r="D20" s="256">
        <f>('Investitionen, Anl. 1'!B34-B19-C19)*(E20%)</f>
        <v>0</v>
      </c>
      <c r="E20" s="24"/>
      <c r="F20" s="14" t="s">
        <v>159</v>
      </c>
    </row>
    <row r="21" spans="1:6" s="13" customFormat="1" ht="15.75" x14ac:dyDescent="0.2">
      <c r="A21" s="95" t="s">
        <v>185</v>
      </c>
      <c r="B21" s="101">
        <f>B13+B14-SUM(B16:B20)</f>
        <v>0</v>
      </c>
      <c r="C21" s="101">
        <f>C13-SUM(C16:C20)</f>
        <v>0</v>
      </c>
      <c r="D21" s="102">
        <f>D13-SUM(D16:D20)</f>
        <v>0</v>
      </c>
    </row>
    <row r="22" spans="1:6" s="14" customFormat="1" ht="13.5" x14ac:dyDescent="0.2">
      <c r="A22" s="216"/>
      <c r="B22" s="258"/>
      <c r="C22" s="258"/>
      <c r="D22" s="259"/>
    </row>
    <row r="23" spans="1:6" s="8" customFormat="1" ht="15.75" x14ac:dyDescent="0.25">
      <c r="A23" s="95" t="s">
        <v>59</v>
      </c>
      <c r="B23" s="101">
        <f>B21-SUM(B22:B22)</f>
        <v>0</v>
      </c>
      <c r="C23" s="101">
        <f>C21-SUM(C22:C22)</f>
        <v>0</v>
      </c>
      <c r="D23" s="102">
        <f>D21-SUM(D22:D22)</f>
        <v>0</v>
      </c>
    </row>
    <row r="24" spans="1:6" s="15" customFormat="1" ht="15" customHeight="1" x14ac:dyDescent="0.2">
      <c r="A24" s="249" t="s">
        <v>174</v>
      </c>
      <c r="B24" s="255">
        <f>B23*33%</f>
        <v>0</v>
      </c>
      <c r="C24" s="255">
        <f>C23*33%</f>
        <v>0</v>
      </c>
      <c r="D24" s="256">
        <f>D23*33%</f>
        <v>0</v>
      </c>
    </row>
    <row r="25" spans="1:6" s="15" customFormat="1" ht="15.75" customHeight="1" thickBot="1" x14ac:dyDescent="0.25">
      <c r="A25" s="260" t="s">
        <v>158</v>
      </c>
      <c r="B25" s="261">
        <f>SUM('Aufw.- Ertragsplanung, Anl. 4'!B23:E23)</f>
        <v>0</v>
      </c>
      <c r="C25" s="261">
        <f>SUM('Aufw.- Ertragsplanung, Anl. 4'!F23:I23)</f>
        <v>0</v>
      </c>
      <c r="D25" s="262">
        <f>SUM('Aufw.- Ertragsplanung, Anl. 4'!J23:M23)</f>
        <v>0</v>
      </c>
    </row>
    <row r="26" spans="1:6" s="13" customFormat="1" ht="17.25" customHeight="1" thickBot="1" x14ac:dyDescent="0.25">
      <c r="A26" s="55" t="s">
        <v>60</v>
      </c>
      <c r="B26" s="103">
        <f>B23-SUM(B24:B25)</f>
        <v>0</v>
      </c>
      <c r="C26" s="103">
        <f>C23-SUM(C24:C25)</f>
        <v>0</v>
      </c>
      <c r="D26" s="104">
        <f>D23-SUM(D24:D25)</f>
        <v>0</v>
      </c>
    </row>
    <row r="27" spans="1:6" ht="14.25" x14ac:dyDescent="0.2">
      <c r="A27" s="6" t="s">
        <v>145</v>
      </c>
    </row>
    <row r="28" spans="1:6" ht="15" customHeight="1" x14ac:dyDescent="0.3">
      <c r="A28" s="5"/>
    </row>
  </sheetData>
  <sheetProtection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verticalDpi="300" r:id="rId1"/>
  <headerFooter alignWithMargins="0">
    <oddHeader>&amp;LBearbeitungsstand: &amp;D</oddHeader>
    <oddFooter>&amp;R&amp;8ohne Gewähr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"/>
  <sheetViews>
    <sheetView zoomScale="121" zoomScaleNormal="75" workbookViewId="0">
      <selection activeCell="C9" sqref="C9"/>
    </sheetView>
  </sheetViews>
  <sheetFormatPr baseColWidth="10" defaultRowHeight="12.75" x14ac:dyDescent="0.2"/>
  <cols>
    <col min="1" max="1" width="34.140625" customWidth="1"/>
    <col min="2" max="3" width="9.140625" customWidth="1"/>
    <col min="4" max="5" width="9" customWidth="1"/>
    <col min="6" max="6" width="9.140625" customWidth="1"/>
    <col min="7" max="8" width="9.28515625" customWidth="1"/>
    <col min="9" max="10" width="8.85546875" customWidth="1"/>
    <col min="11" max="11" width="9" customWidth="1"/>
    <col min="12" max="12" width="9.140625" customWidth="1"/>
    <col min="13" max="13" width="9.7109375" customWidth="1"/>
  </cols>
  <sheetData>
    <row r="1" spans="1:13" ht="15.75" x14ac:dyDescent="0.2">
      <c r="A1" s="32"/>
      <c r="B1" s="32"/>
      <c r="C1" s="32"/>
      <c r="D1" s="32"/>
      <c r="E1" s="32"/>
      <c r="F1" s="32"/>
      <c r="G1" s="32"/>
      <c r="H1" s="32"/>
      <c r="I1" s="25"/>
      <c r="J1" s="21"/>
      <c r="K1" s="21"/>
      <c r="L1" s="21"/>
      <c r="M1" s="25" t="s">
        <v>100</v>
      </c>
    </row>
    <row r="2" spans="1:13" ht="19.5" x14ac:dyDescent="0.2">
      <c r="A2" s="54" t="s">
        <v>167</v>
      </c>
      <c r="B2" s="69"/>
      <c r="C2" s="69"/>
      <c r="D2" s="69"/>
      <c r="E2" s="32"/>
      <c r="F2" s="32"/>
      <c r="G2" s="32"/>
      <c r="H2" s="32"/>
      <c r="I2" s="32"/>
      <c r="J2" s="21"/>
      <c r="K2" s="21"/>
      <c r="L2" s="21"/>
      <c r="M2" s="21"/>
    </row>
    <row r="3" spans="1:13" ht="16.5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21"/>
      <c r="K3" s="21"/>
      <c r="L3" s="21"/>
      <c r="M3" s="21"/>
    </row>
    <row r="4" spans="1:13" ht="15.75" x14ac:dyDescent="0.2">
      <c r="A4" s="263"/>
      <c r="B4" s="70"/>
      <c r="C4" s="71" t="s">
        <v>6</v>
      </c>
      <c r="D4" s="71"/>
      <c r="E4" s="71"/>
      <c r="F4" s="70"/>
      <c r="G4" s="71" t="s">
        <v>7</v>
      </c>
      <c r="H4" s="71"/>
      <c r="I4" s="72"/>
      <c r="J4" s="70"/>
      <c r="K4" s="71" t="s">
        <v>67</v>
      </c>
      <c r="L4" s="71"/>
      <c r="M4" s="72"/>
    </row>
    <row r="5" spans="1:13" ht="15.75" x14ac:dyDescent="0.2">
      <c r="A5" s="73" t="s">
        <v>8</v>
      </c>
      <c r="B5" s="74" t="s">
        <v>116</v>
      </c>
      <c r="C5" s="75" t="s">
        <v>117</v>
      </c>
      <c r="D5" s="75" t="s">
        <v>128</v>
      </c>
      <c r="E5" s="76" t="s">
        <v>129</v>
      </c>
      <c r="F5" s="74" t="s">
        <v>120</v>
      </c>
      <c r="G5" s="75" t="s">
        <v>121</v>
      </c>
      <c r="H5" s="75" t="s">
        <v>122</v>
      </c>
      <c r="I5" s="77" t="s">
        <v>130</v>
      </c>
      <c r="J5" s="74" t="s">
        <v>124</v>
      </c>
      <c r="K5" s="75" t="s">
        <v>125</v>
      </c>
      <c r="L5" s="75" t="s">
        <v>126</v>
      </c>
      <c r="M5" s="77" t="s">
        <v>127</v>
      </c>
    </row>
    <row r="6" spans="1:13" ht="15.75" x14ac:dyDescent="0.2">
      <c r="A6" s="78" t="s">
        <v>69</v>
      </c>
      <c r="B6" s="79">
        <f>'Aufw.- Ertragsplanung, Anl. 4'!B21</f>
        <v>0</v>
      </c>
      <c r="C6" s="80">
        <f>'Aufw.- Ertragsplanung, Anl. 4'!C21</f>
        <v>0</v>
      </c>
      <c r="D6" s="80">
        <f>'Aufw.- Ertragsplanung, Anl. 4'!D21</f>
        <v>0</v>
      </c>
      <c r="E6" s="81">
        <f>'Aufw.- Ertragsplanung, Anl. 4'!E21</f>
        <v>0</v>
      </c>
      <c r="F6" s="79">
        <f>'Aufw.- Ertragsplanung, Anl. 4'!F21</f>
        <v>0</v>
      </c>
      <c r="G6" s="80">
        <f>'Aufw.- Ertragsplanung, Anl. 4'!G21</f>
        <v>0</v>
      </c>
      <c r="H6" s="80">
        <f>'Aufw.- Ertragsplanung, Anl. 4'!H21</f>
        <v>0</v>
      </c>
      <c r="I6" s="82">
        <f>'Aufw.- Ertragsplanung, Anl. 4'!I21</f>
        <v>0</v>
      </c>
      <c r="J6" s="79">
        <f>'Aufw.- Ertragsplanung, Anl. 4'!J21</f>
        <v>0</v>
      </c>
      <c r="K6" s="80">
        <f>'Aufw.- Ertragsplanung, Anl. 4'!K21</f>
        <v>0</v>
      </c>
      <c r="L6" s="80">
        <f>'Aufw.- Ertragsplanung, Anl. 4'!L21</f>
        <v>0</v>
      </c>
      <c r="M6" s="82">
        <f>'Aufw.- Ertragsplanung, Anl. 4'!M21</f>
        <v>0</v>
      </c>
    </row>
    <row r="7" spans="1:13" s="13" customFormat="1" ht="14.25" x14ac:dyDescent="0.2">
      <c r="A7" s="223" t="s">
        <v>70</v>
      </c>
      <c r="B7" s="36">
        <f>'Investitionen, Anl. 1'!B35</f>
        <v>0</v>
      </c>
      <c r="C7" s="265"/>
      <c r="D7" s="265"/>
      <c r="E7" s="266"/>
      <c r="F7" s="267"/>
      <c r="G7" s="265"/>
      <c r="H7" s="265"/>
      <c r="I7" s="268"/>
      <c r="J7" s="267"/>
      <c r="K7" s="265"/>
      <c r="L7" s="265"/>
      <c r="M7" s="268"/>
    </row>
    <row r="8" spans="1:13" s="13" customFormat="1" ht="14.25" x14ac:dyDescent="0.2">
      <c r="A8" s="223" t="s">
        <v>71</v>
      </c>
      <c r="B8" s="36">
        <f>'Investitionen, Anl. 1'!B34</f>
        <v>0</v>
      </c>
      <c r="C8" s="265"/>
      <c r="D8" s="265"/>
      <c r="E8" s="266"/>
      <c r="F8" s="267"/>
      <c r="G8" s="265"/>
      <c r="H8" s="265"/>
      <c r="I8" s="268"/>
      <c r="J8" s="267"/>
      <c r="K8" s="265"/>
      <c r="L8" s="265"/>
      <c r="M8" s="268"/>
    </row>
    <row r="9" spans="1:13" s="13" customFormat="1" ht="14.25" x14ac:dyDescent="0.2">
      <c r="A9" s="223" t="s">
        <v>165</v>
      </c>
      <c r="B9" s="36">
        <f>'Aufw.- Ertragsplanung, Anl. 4'!B22</f>
        <v>0</v>
      </c>
      <c r="C9" s="37">
        <f>'Aufw.- Ertragsplanung, Anl. 4'!C22</f>
        <v>0</v>
      </c>
      <c r="D9" s="37"/>
      <c r="E9" s="264"/>
      <c r="F9" s="49"/>
      <c r="G9" s="50"/>
      <c r="H9" s="50"/>
      <c r="I9" s="269"/>
      <c r="J9" s="49"/>
      <c r="K9" s="50"/>
      <c r="L9" s="50"/>
      <c r="M9" s="269"/>
    </row>
    <row r="10" spans="1:13" s="13" customFormat="1" ht="14.25" x14ac:dyDescent="0.2">
      <c r="A10" s="223" t="s">
        <v>188</v>
      </c>
      <c r="B10" s="36">
        <f>'Investitionen, Anl. 1'!B16</f>
        <v>0</v>
      </c>
      <c r="C10" s="265"/>
      <c r="D10" s="265"/>
      <c r="E10" s="266"/>
      <c r="F10" s="267"/>
      <c r="G10" s="265"/>
      <c r="H10" s="265"/>
      <c r="I10" s="268"/>
      <c r="J10" s="267"/>
      <c r="K10" s="265"/>
      <c r="L10" s="265"/>
      <c r="M10" s="268"/>
    </row>
    <row r="11" spans="1:13" s="13" customFormat="1" ht="14.25" x14ac:dyDescent="0.2">
      <c r="A11" s="223" t="s">
        <v>68</v>
      </c>
      <c r="B11" s="36">
        <f>'betr. Aufwendungen, Anl.2'!B27+'betr. Aufwendungen, Anl.2'!B28</f>
        <v>0</v>
      </c>
      <c r="C11" s="37">
        <f>'betr. Aufwendungen, Anl.2'!C27+'betr. Aufwendungen, Anl.2'!C28</f>
        <v>0</v>
      </c>
      <c r="D11" s="37">
        <f>'betr. Aufwendungen, Anl.2'!D27+'betr. Aufwendungen, Anl.2'!D28</f>
        <v>0</v>
      </c>
      <c r="E11" s="264">
        <f>'betr. Aufwendungen, Anl.2'!E27+'betr. Aufwendungen, Anl.2'!E28</f>
        <v>0</v>
      </c>
      <c r="F11" s="36">
        <f>'betr. Aufwendungen, Anl.2'!F27+'betr. Aufwendungen, Anl.2'!F28</f>
        <v>0</v>
      </c>
      <c r="G11" s="37">
        <f>'betr. Aufwendungen, Anl.2'!G27+'betr. Aufwendungen, Anl.2'!G28</f>
        <v>0</v>
      </c>
      <c r="H11" s="37">
        <f>'betr. Aufwendungen, Anl.2'!H27+'betr. Aufwendungen, Anl.2'!H28</f>
        <v>0</v>
      </c>
      <c r="I11" s="38">
        <f>'betr. Aufwendungen, Anl.2'!I27+'betr. Aufwendungen, Anl.2'!I28</f>
        <v>0</v>
      </c>
      <c r="J11" s="36">
        <f>'betr. Aufwendungen, Anl.2'!J27+'betr. Aufwendungen, Anl.2'!J28</f>
        <v>0</v>
      </c>
      <c r="K11" s="37">
        <f>'betr. Aufwendungen, Anl.2'!K27+'betr. Aufwendungen, Anl.2'!K28</f>
        <v>0</v>
      </c>
      <c r="L11" s="37">
        <f>'betr. Aufwendungen, Anl.2'!L27+'betr. Aufwendungen, Anl.2'!L28</f>
        <v>0</v>
      </c>
      <c r="M11" s="38">
        <f>'betr. Aufwendungen, Anl.2'!M27+'betr. Aufwendungen, Anl.2'!M28</f>
        <v>0</v>
      </c>
    </row>
    <row r="12" spans="1:13" s="13" customFormat="1" ht="14.25" x14ac:dyDescent="0.2">
      <c r="A12" s="223" t="s">
        <v>134</v>
      </c>
      <c r="B12" s="41">
        <f>'Rentabilitätsvorschau, Anl. 5'!B19/4</f>
        <v>0</v>
      </c>
      <c r="C12" s="37">
        <f>'Rentabilitätsvorschau, Anl. 5'!B19/4</f>
        <v>0</v>
      </c>
      <c r="D12" s="37">
        <f>'Rentabilitätsvorschau, Anl. 5'!B19/4</f>
        <v>0</v>
      </c>
      <c r="E12" s="47">
        <f>'Rentabilitätsvorschau, Anl. 5'!B19/4</f>
        <v>0</v>
      </c>
      <c r="F12" s="41">
        <f>'Rentabilitätsvorschau, Anl. 5'!C19/4</f>
        <v>0</v>
      </c>
      <c r="G12" s="37">
        <f>'Rentabilitätsvorschau, Anl. 5'!C19/4</f>
        <v>0</v>
      </c>
      <c r="H12" s="37">
        <f>'Rentabilitätsvorschau, Anl. 5'!C19/4</f>
        <v>0</v>
      </c>
      <c r="I12" s="40">
        <f>'Rentabilitätsvorschau, Anl. 5'!C19/4</f>
        <v>0</v>
      </c>
      <c r="J12" s="41">
        <f>'Rentabilitätsvorschau, Anl. 5'!D19/4</f>
        <v>0</v>
      </c>
      <c r="K12" s="37">
        <f>'Rentabilitätsvorschau, Anl. 5'!D19/4</f>
        <v>0</v>
      </c>
      <c r="L12" s="37">
        <f>'Rentabilitätsvorschau, Anl. 5'!D19/4</f>
        <v>0</v>
      </c>
      <c r="M12" s="40">
        <f>'Rentabilitätsvorschau, Anl. 5'!D19/4</f>
        <v>0</v>
      </c>
    </row>
    <row r="13" spans="1:13" s="13" customFormat="1" ht="14.25" x14ac:dyDescent="0.2">
      <c r="A13" s="223" t="s">
        <v>136</v>
      </c>
      <c r="B13" s="41">
        <f>'Rentabilitätsvorschau, Anl. 5'!B20/4</f>
        <v>0</v>
      </c>
      <c r="C13" s="37">
        <f>'Rentabilitätsvorschau, Anl. 5'!B20/4</f>
        <v>0</v>
      </c>
      <c r="D13" s="37">
        <f>'Rentabilitätsvorschau, Anl. 5'!B20/4</f>
        <v>0</v>
      </c>
      <c r="E13" s="47">
        <f>'Rentabilitätsvorschau, Anl. 5'!E20/4</f>
        <v>0</v>
      </c>
      <c r="F13" s="41">
        <f>'Rentabilitätsvorschau, Anl. 5'!C20/4</f>
        <v>0</v>
      </c>
      <c r="G13" s="37">
        <f>'Rentabilitätsvorschau, Anl. 5'!C20/4</f>
        <v>0</v>
      </c>
      <c r="H13" s="37">
        <f>'Rentabilitätsvorschau, Anl. 5'!C20/4</f>
        <v>0</v>
      </c>
      <c r="I13" s="40">
        <f>'Rentabilitätsvorschau, Anl. 5'!C20/4</f>
        <v>0</v>
      </c>
      <c r="J13" s="41">
        <f>'Rentabilitätsvorschau, Anl. 5'!D20/4</f>
        <v>0</v>
      </c>
      <c r="K13" s="37">
        <f>'Rentabilitätsvorschau, Anl. 5'!D20/4</f>
        <v>0</v>
      </c>
      <c r="L13" s="37">
        <f>'Rentabilitätsvorschau, Anl. 5'!D20/4</f>
        <v>0</v>
      </c>
      <c r="M13" s="40">
        <f>'Rentabilitätsvorschau, Anl. 5'!D20/4</f>
        <v>0</v>
      </c>
    </row>
    <row r="14" spans="1:13" s="13" customFormat="1" ht="14.25" x14ac:dyDescent="0.2">
      <c r="A14" s="223" t="s">
        <v>135</v>
      </c>
      <c r="B14" s="36">
        <f>'Rentabilitätsvorschau, Anl. 5'!B18</f>
        <v>0</v>
      </c>
      <c r="C14" s="265"/>
      <c r="D14" s="265"/>
      <c r="E14" s="266"/>
      <c r="F14" s="270"/>
      <c r="G14" s="265"/>
      <c r="H14" s="265"/>
      <c r="I14" s="180"/>
      <c r="J14" s="267"/>
      <c r="K14" s="265"/>
      <c r="L14" s="265"/>
      <c r="M14" s="268"/>
    </row>
    <row r="15" spans="1:13" s="13" customFormat="1" ht="14.25" x14ac:dyDescent="0.2">
      <c r="A15" s="223" t="s">
        <v>75</v>
      </c>
      <c r="B15" s="271"/>
      <c r="C15" s="272"/>
      <c r="D15" s="272"/>
      <c r="E15" s="273"/>
      <c r="F15" s="271"/>
      <c r="G15" s="272"/>
      <c r="H15" s="272"/>
      <c r="I15" s="274"/>
      <c r="J15" s="271"/>
      <c r="K15" s="272"/>
      <c r="L15" s="272"/>
      <c r="M15" s="274"/>
    </row>
    <row r="16" spans="1:13" s="13" customFormat="1" ht="14.25" x14ac:dyDescent="0.2">
      <c r="A16" s="223" t="s">
        <v>81</v>
      </c>
      <c r="B16" s="36">
        <f>'Aufw.- Ertragsplanung, Anl. 4'!B23</f>
        <v>0</v>
      </c>
      <c r="C16" s="37">
        <f>'Aufw.- Ertragsplanung, Anl. 4'!C23</f>
        <v>0</v>
      </c>
      <c r="D16" s="37">
        <f>'Aufw.- Ertragsplanung, Anl. 4'!D23</f>
        <v>0</v>
      </c>
      <c r="E16" s="264">
        <f>'Aufw.- Ertragsplanung, Anl. 4'!E23</f>
        <v>0</v>
      </c>
      <c r="F16" s="36">
        <f>'Aufw.- Ertragsplanung, Anl. 4'!F23</f>
        <v>0</v>
      </c>
      <c r="G16" s="37">
        <f>'Aufw.- Ertragsplanung, Anl. 4'!G23</f>
        <v>0</v>
      </c>
      <c r="H16" s="37">
        <f>'Aufw.- Ertragsplanung, Anl. 4'!H23</f>
        <v>0</v>
      </c>
      <c r="I16" s="38">
        <f>'Aufw.- Ertragsplanung, Anl. 4'!I23</f>
        <v>0</v>
      </c>
      <c r="J16" s="36">
        <f>'Aufw.- Ertragsplanung, Anl. 4'!J23</f>
        <v>0</v>
      </c>
      <c r="K16" s="37">
        <f>'Aufw.- Ertragsplanung, Anl. 4'!K23</f>
        <v>0</v>
      </c>
      <c r="L16" s="37">
        <f>'Aufw.- Ertragsplanung, Anl. 4'!L23</f>
        <v>0</v>
      </c>
      <c r="M16" s="38">
        <f>'Aufw.- Ertragsplanung, Anl. 4'!M23</f>
        <v>0</v>
      </c>
    </row>
    <row r="17" spans="1:13" s="13" customFormat="1" ht="14.25" x14ac:dyDescent="0.2">
      <c r="A17" s="275" t="s">
        <v>144</v>
      </c>
      <c r="B17" s="276">
        <f>'Ermittlung der MwSt., Anl. 7'!B28</f>
        <v>0</v>
      </c>
      <c r="C17" s="277">
        <f>'Ermittlung der MwSt., Anl. 7'!C28</f>
        <v>0</v>
      </c>
      <c r="D17" s="277">
        <f>'Ermittlung der MwSt., Anl. 7'!D28</f>
        <v>0</v>
      </c>
      <c r="E17" s="278">
        <f>'Ermittlung der MwSt., Anl. 7'!E28</f>
        <v>0</v>
      </c>
      <c r="F17" s="276">
        <f>'Ermittlung der MwSt., Anl. 7'!F28</f>
        <v>0</v>
      </c>
      <c r="G17" s="277">
        <f>'Ermittlung der MwSt., Anl. 7'!G28</f>
        <v>0</v>
      </c>
      <c r="H17" s="277">
        <f>'Ermittlung der MwSt., Anl. 7'!H28</f>
        <v>0</v>
      </c>
      <c r="I17" s="279">
        <f>'Ermittlung der MwSt., Anl. 7'!I28</f>
        <v>0</v>
      </c>
      <c r="J17" s="276">
        <f>'Ermittlung der MwSt., Anl. 7'!J28</f>
        <v>0</v>
      </c>
      <c r="K17" s="277">
        <f>'Ermittlung der MwSt., Anl. 7'!K28</f>
        <v>0</v>
      </c>
      <c r="L17" s="277">
        <f>'Ermittlung der MwSt., Anl. 7'!L28</f>
        <v>0</v>
      </c>
      <c r="M17" s="279">
        <f>'Ermittlung der MwSt., Anl. 7'!M28</f>
        <v>0</v>
      </c>
    </row>
    <row r="18" spans="1:13" s="13" customFormat="1" ht="14.25" x14ac:dyDescent="0.2">
      <c r="A18" s="280"/>
      <c r="B18" s="281"/>
      <c r="C18" s="282"/>
      <c r="D18" s="282"/>
      <c r="E18" s="283"/>
      <c r="F18" s="281"/>
      <c r="G18" s="282"/>
      <c r="H18" s="282"/>
      <c r="I18" s="284"/>
      <c r="J18" s="281"/>
      <c r="K18" s="282"/>
      <c r="L18" s="282"/>
      <c r="M18" s="284"/>
    </row>
    <row r="19" spans="1:13" s="13" customFormat="1" ht="15" thickBot="1" x14ac:dyDescent="0.25">
      <c r="A19" s="285"/>
      <c r="B19" s="286"/>
      <c r="C19" s="287"/>
      <c r="D19" s="287"/>
      <c r="E19" s="288"/>
      <c r="F19" s="286"/>
      <c r="G19" s="287"/>
      <c r="H19" s="287"/>
      <c r="I19" s="185"/>
      <c r="J19" s="286"/>
      <c r="K19" s="287"/>
      <c r="L19" s="287"/>
      <c r="M19" s="185"/>
    </row>
    <row r="20" spans="1:13" s="13" customFormat="1" ht="16.5" thickBot="1" x14ac:dyDescent="0.25">
      <c r="A20" s="83" t="s">
        <v>80</v>
      </c>
      <c r="B20" s="84">
        <f t="shared" ref="B20:M20" si="0">B6+SUM(B7:B9)-SUM(B10:B16)+B17</f>
        <v>0</v>
      </c>
      <c r="C20" s="85">
        <f t="shared" si="0"/>
        <v>0</v>
      </c>
      <c r="D20" s="85">
        <f t="shared" si="0"/>
        <v>0</v>
      </c>
      <c r="E20" s="86">
        <f t="shared" si="0"/>
        <v>0</v>
      </c>
      <c r="F20" s="84">
        <f t="shared" si="0"/>
        <v>0</v>
      </c>
      <c r="G20" s="85">
        <f t="shared" si="0"/>
        <v>0</v>
      </c>
      <c r="H20" s="85">
        <f t="shared" si="0"/>
        <v>0</v>
      </c>
      <c r="I20" s="87">
        <f t="shared" si="0"/>
        <v>0</v>
      </c>
      <c r="J20" s="84">
        <f t="shared" si="0"/>
        <v>0</v>
      </c>
      <c r="K20" s="85">
        <f t="shared" si="0"/>
        <v>0</v>
      </c>
      <c r="L20" s="85">
        <f t="shared" si="0"/>
        <v>0</v>
      </c>
      <c r="M20" s="87">
        <f t="shared" si="0"/>
        <v>0</v>
      </c>
    </row>
    <row r="21" spans="1:13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</sheetData>
  <sheetProtection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>
    <oddHeader>&amp;LBearbeitungsstand: &amp;D</oddHeader>
    <oddFooter>&amp;R&amp;8ohne Gewähr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zoomScale="128" workbookViewId="0">
      <selection activeCell="M2" sqref="M2"/>
    </sheetView>
  </sheetViews>
  <sheetFormatPr baseColWidth="10" defaultColWidth="12.7109375" defaultRowHeight="12.75" x14ac:dyDescent="0.2"/>
  <cols>
    <col min="1" max="1" width="36.7109375" customWidth="1"/>
    <col min="2" max="13" width="8.28515625" customWidth="1"/>
  </cols>
  <sheetData>
    <row r="1" spans="1:13" ht="15.75" x14ac:dyDescent="0.2">
      <c r="A1" s="32"/>
      <c r="B1" s="32"/>
      <c r="C1" s="32"/>
      <c r="D1" s="32"/>
      <c r="E1" s="32"/>
      <c r="F1" s="32"/>
      <c r="G1" s="32"/>
      <c r="H1" s="32"/>
      <c r="I1" s="33"/>
      <c r="J1" s="21"/>
      <c r="K1" s="21"/>
      <c r="L1" s="21"/>
      <c r="M1" s="33" t="s">
        <v>186</v>
      </c>
    </row>
    <row r="2" spans="1:13" s="9" customFormat="1" ht="16.5" x14ac:dyDescent="0.2">
      <c r="A2" s="54" t="s">
        <v>166</v>
      </c>
      <c r="B2" s="54"/>
      <c r="C2" s="54"/>
      <c r="D2" s="54"/>
      <c r="E2" s="27"/>
      <c r="F2" s="27"/>
      <c r="G2" s="27"/>
      <c r="H2" s="27"/>
      <c r="I2" s="27"/>
      <c r="J2" s="23"/>
      <c r="K2" s="23"/>
      <c r="L2" s="23"/>
      <c r="M2" s="23"/>
    </row>
    <row r="3" spans="1:13" ht="16.5" thickBot="1" x14ac:dyDescent="0.25">
      <c r="A3" s="34"/>
      <c r="B3" s="32"/>
      <c r="C3" s="32"/>
      <c r="D3" s="32"/>
      <c r="E3" s="32"/>
      <c r="F3" s="32"/>
      <c r="G3" s="32"/>
      <c r="H3" s="32"/>
      <c r="I3" s="32"/>
      <c r="J3" s="21"/>
      <c r="K3" s="21"/>
      <c r="L3" s="21"/>
      <c r="M3" s="21"/>
    </row>
    <row r="4" spans="1:13" s="13" customFormat="1" ht="16.5" thickBot="1" x14ac:dyDescent="0.25">
      <c r="A4" s="35"/>
      <c r="B4" s="55"/>
      <c r="C4" s="56" t="s">
        <v>6</v>
      </c>
      <c r="D4" s="56"/>
      <c r="E4" s="57"/>
      <c r="F4" s="55"/>
      <c r="G4" s="56" t="s">
        <v>7</v>
      </c>
      <c r="H4" s="56"/>
      <c r="I4" s="57"/>
      <c r="J4" s="55"/>
      <c r="K4" s="56" t="s">
        <v>67</v>
      </c>
      <c r="L4" s="56"/>
      <c r="M4" s="57"/>
    </row>
    <row r="5" spans="1:13" s="17" customFormat="1" ht="15.75" x14ac:dyDescent="0.2">
      <c r="A5" s="58" t="s">
        <v>8</v>
      </c>
      <c r="B5" s="59" t="s">
        <v>116</v>
      </c>
      <c r="C5" s="60" t="s">
        <v>117</v>
      </c>
      <c r="D5" s="60" t="s">
        <v>118</v>
      </c>
      <c r="E5" s="61" t="s">
        <v>119</v>
      </c>
      <c r="F5" s="59" t="s">
        <v>120</v>
      </c>
      <c r="G5" s="60" t="s">
        <v>121</v>
      </c>
      <c r="H5" s="60" t="s">
        <v>122</v>
      </c>
      <c r="I5" s="61" t="s">
        <v>123</v>
      </c>
      <c r="J5" s="59" t="s">
        <v>124</v>
      </c>
      <c r="K5" s="60" t="s">
        <v>125</v>
      </c>
      <c r="L5" s="60" t="s">
        <v>126</v>
      </c>
      <c r="M5" s="61" t="s">
        <v>127</v>
      </c>
    </row>
    <row r="6" spans="1:13" ht="13.5" x14ac:dyDescent="0.2">
      <c r="A6" s="62" t="s">
        <v>83</v>
      </c>
      <c r="B6" s="36">
        <f>'Aufw.- Ertragsplanung, Anl. 4'!B18</f>
        <v>0</v>
      </c>
      <c r="C6" s="37">
        <f>'Aufw.- Ertragsplanung, Anl. 4'!C18</f>
        <v>0</v>
      </c>
      <c r="D6" s="37">
        <f>'Aufw.- Ertragsplanung, Anl. 4'!D18</f>
        <v>0</v>
      </c>
      <c r="E6" s="38">
        <f>'Aufw.- Ertragsplanung, Anl. 4'!E18</f>
        <v>0</v>
      </c>
      <c r="F6" s="36">
        <f>'Aufw.- Ertragsplanung, Anl. 4'!F18</f>
        <v>0</v>
      </c>
      <c r="G6" s="37">
        <f>'Aufw.- Ertragsplanung, Anl. 4'!G18</f>
        <v>0</v>
      </c>
      <c r="H6" s="37">
        <f>'Aufw.- Ertragsplanung, Anl. 4'!H18</f>
        <v>0</v>
      </c>
      <c r="I6" s="38">
        <f>'Aufw.- Ertragsplanung, Anl. 4'!I18</f>
        <v>0</v>
      </c>
      <c r="J6" s="36">
        <f>'Aufw.- Ertragsplanung, Anl. 4'!J18</f>
        <v>0</v>
      </c>
      <c r="K6" s="37">
        <f>'Aufw.- Ertragsplanung, Anl. 4'!K18</f>
        <v>0</v>
      </c>
      <c r="L6" s="37">
        <f>'Aufw.- Ertragsplanung, Anl. 4'!L18</f>
        <v>0</v>
      </c>
      <c r="M6" s="38">
        <f>'Aufw.- Ertragsplanung, Anl. 4'!M18</f>
        <v>0</v>
      </c>
    </row>
    <row r="7" spans="1:13" ht="13.5" x14ac:dyDescent="0.2">
      <c r="A7" s="39" t="s">
        <v>84</v>
      </c>
      <c r="B7" s="36">
        <f t="shared" ref="B7:M7" si="0">B6*19%</f>
        <v>0</v>
      </c>
      <c r="C7" s="37">
        <f t="shared" si="0"/>
        <v>0</v>
      </c>
      <c r="D7" s="37">
        <f t="shared" si="0"/>
        <v>0</v>
      </c>
      <c r="E7" s="40">
        <f t="shared" si="0"/>
        <v>0</v>
      </c>
      <c r="F7" s="41">
        <f t="shared" si="0"/>
        <v>0</v>
      </c>
      <c r="G7" s="37">
        <f t="shared" si="0"/>
        <v>0</v>
      </c>
      <c r="H7" s="37">
        <f t="shared" si="0"/>
        <v>0</v>
      </c>
      <c r="I7" s="40">
        <f t="shared" si="0"/>
        <v>0</v>
      </c>
      <c r="J7" s="41">
        <f t="shared" si="0"/>
        <v>0</v>
      </c>
      <c r="K7" s="37">
        <f t="shared" si="0"/>
        <v>0</v>
      </c>
      <c r="L7" s="37">
        <f t="shared" si="0"/>
        <v>0</v>
      </c>
      <c r="M7" s="40">
        <f t="shared" si="0"/>
        <v>0</v>
      </c>
    </row>
    <row r="8" spans="1:13" ht="13.5" x14ac:dyDescent="0.2">
      <c r="A8" s="39" t="s">
        <v>85</v>
      </c>
      <c r="B8" s="42">
        <f>B6+B7</f>
        <v>0</v>
      </c>
      <c r="C8" s="43">
        <f t="shared" ref="C8:I8" si="1">C6+C7</f>
        <v>0</v>
      </c>
      <c r="D8" s="43">
        <f t="shared" si="1"/>
        <v>0</v>
      </c>
      <c r="E8" s="31">
        <f t="shared" si="1"/>
        <v>0</v>
      </c>
      <c r="F8" s="44">
        <f t="shared" si="1"/>
        <v>0</v>
      </c>
      <c r="G8" s="43">
        <f t="shared" si="1"/>
        <v>0</v>
      </c>
      <c r="H8" s="43">
        <f t="shared" si="1"/>
        <v>0</v>
      </c>
      <c r="I8" s="31">
        <f t="shared" si="1"/>
        <v>0</v>
      </c>
      <c r="J8" s="44">
        <f>J6+J7</f>
        <v>0</v>
      </c>
      <c r="K8" s="43">
        <f>K6+K7</f>
        <v>0</v>
      </c>
      <c r="L8" s="43">
        <f>L6+L7</f>
        <v>0</v>
      </c>
      <c r="M8" s="31">
        <f>M6+M7</f>
        <v>0</v>
      </c>
    </row>
    <row r="9" spans="1:13" ht="12.75" customHeight="1" x14ac:dyDescent="0.2">
      <c r="A9" s="45"/>
      <c r="B9" s="36"/>
      <c r="C9" s="37"/>
      <c r="D9" s="37"/>
      <c r="E9" s="40"/>
      <c r="F9" s="41"/>
      <c r="G9" s="37"/>
      <c r="H9" s="37"/>
      <c r="I9" s="40"/>
      <c r="J9" s="41"/>
      <c r="K9" s="37"/>
      <c r="L9" s="37"/>
      <c r="M9" s="40"/>
    </row>
    <row r="10" spans="1:13" ht="13.5" x14ac:dyDescent="0.2">
      <c r="A10" s="63" t="s">
        <v>86</v>
      </c>
      <c r="B10" s="41">
        <f>'Aufw.- Ertragsplanung, Anl. 4'!B10+'Aufw.- Ertragsplanung, Anl. 4'!B13+'Aufw.- Ertragsplanung, Anl. 4'!B16</f>
        <v>0</v>
      </c>
      <c r="C10" s="37">
        <f>'Aufw.- Ertragsplanung, Anl. 4'!C10+'Aufw.- Ertragsplanung, Anl. 4'!C13+'Aufw.- Ertragsplanung, Anl. 4'!C16</f>
        <v>0</v>
      </c>
      <c r="D10" s="37">
        <f>'Aufw.- Ertragsplanung, Anl. 4'!D10+'Aufw.- Ertragsplanung, Anl. 4'!D13+'Aufw.- Ertragsplanung, Anl. 4'!D16</f>
        <v>0</v>
      </c>
      <c r="E10" s="46">
        <f>'Aufw.- Ertragsplanung, Anl. 4'!E10+'Aufw.- Ertragsplanung, Anl. 4'!E13+'Aufw.- Ertragsplanung, Anl. 4'!E16</f>
        <v>0</v>
      </c>
      <c r="F10" s="41">
        <f>'Aufw.- Ertragsplanung, Anl. 4'!F10+'Aufw.- Ertragsplanung, Anl. 4'!F13+'Aufw.- Ertragsplanung, Anl. 4'!F16</f>
        <v>0</v>
      </c>
      <c r="G10" s="37">
        <f>'Aufw.- Ertragsplanung, Anl. 4'!G10+'Aufw.- Ertragsplanung, Anl. 4'!G13+'Aufw.- Ertragsplanung, Anl. 4'!G16</f>
        <v>0</v>
      </c>
      <c r="H10" s="37">
        <f>'Aufw.- Ertragsplanung, Anl. 4'!H10+'Aufw.- Ertragsplanung, Anl. 4'!H13+'Aufw.- Ertragsplanung, Anl. 4'!H16</f>
        <v>0</v>
      </c>
      <c r="I10" s="46">
        <f>'Aufw.- Ertragsplanung, Anl. 4'!I10+'Aufw.- Ertragsplanung, Anl. 4'!I13+'Aufw.- Ertragsplanung, Anl. 4'!I16</f>
        <v>0</v>
      </c>
      <c r="J10" s="41">
        <f>'Aufw.- Ertragsplanung, Anl. 4'!J10+'Aufw.- Ertragsplanung, Anl. 4'!J13+'Aufw.- Ertragsplanung, Anl. 4'!J16</f>
        <v>0</v>
      </c>
      <c r="K10" s="37">
        <f>'Aufw.- Ertragsplanung, Anl. 4'!K10+'Aufw.- Ertragsplanung, Anl. 4'!K13+'Aufw.- Ertragsplanung, Anl. 4'!K16</f>
        <v>0</v>
      </c>
      <c r="L10" s="37">
        <f>'Aufw.- Ertragsplanung, Anl. 4'!L10+'Aufw.- Ertragsplanung, Anl. 4'!L13+'Aufw.- Ertragsplanung, Anl. 4'!L16</f>
        <v>0</v>
      </c>
      <c r="M10" s="40">
        <f>'Aufw.- Ertragsplanung, Anl. 4'!M10+'Aufw.- Ertragsplanung, Anl. 4'!M13+'Aufw.- Ertragsplanung, Anl. 4'!M16</f>
        <v>0</v>
      </c>
    </row>
    <row r="11" spans="1:13" ht="13.5" x14ac:dyDescent="0.2">
      <c r="A11" s="39" t="s">
        <v>88</v>
      </c>
      <c r="B11" s="36">
        <f t="shared" ref="B11:M11" si="2">B10*19%</f>
        <v>0</v>
      </c>
      <c r="C11" s="37">
        <f t="shared" si="2"/>
        <v>0</v>
      </c>
      <c r="D11" s="37">
        <f t="shared" si="2"/>
        <v>0</v>
      </c>
      <c r="E11" s="40">
        <f t="shared" si="2"/>
        <v>0</v>
      </c>
      <c r="F11" s="41">
        <f t="shared" si="2"/>
        <v>0</v>
      </c>
      <c r="G11" s="37">
        <f t="shared" si="2"/>
        <v>0</v>
      </c>
      <c r="H11" s="37">
        <f t="shared" si="2"/>
        <v>0</v>
      </c>
      <c r="I11" s="40">
        <f t="shared" si="2"/>
        <v>0</v>
      </c>
      <c r="J11" s="41">
        <f t="shared" si="2"/>
        <v>0</v>
      </c>
      <c r="K11" s="37">
        <f t="shared" si="2"/>
        <v>0</v>
      </c>
      <c r="L11" s="37">
        <f t="shared" si="2"/>
        <v>0</v>
      </c>
      <c r="M11" s="40">
        <f t="shared" si="2"/>
        <v>0</v>
      </c>
    </row>
    <row r="12" spans="1:13" ht="13.5" x14ac:dyDescent="0.2">
      <c r="A12" s="39" t="s">
        <v>87</v>
      </c>
      <c r="B12" s="42">
        <f>B10+B11</f>
        <v>0</v>
      </c>
      <c r="C12" s="43">
        <f t="shared" ref="C12:I12" si="3">C10+C11</f>
        <v>0</v>
      </c>
      <c r="D12" s="43">
        <f t="shared" si="3"/>
        <v>0</v>
      </c>
      <c r="E12" s="31">
        <f t="shared" si="3"/>
        <v>0</v>
      </c>
      <c r="F12" s="44">
        <f t="shared" si="3"/>
        <v>0</v>
      </c>
      <c r="G12" s="43">
        <f t="shared" si="3"/>
        <v>0</v>
      </c>
      <c r="H12" s="43">
        <f t="shared" si="3"/>
        <v>0</v>
      </c>
      <c r="I12" s="31">
        <f t="shared" si="3"/>
        <v>0</v>
      </c>
      <c r="J12" s="44">
        <f>J10+J11</f>
        <v>0</v>
      </c>
      <c r="K12" s="43">
        <f>K10+K11</f>
        <v>0</v>
      </c>
      <c r="L12" s="43">
        <f>L10+L11</f>
        <v>0</v>
      </c>
      <c r="M12" s="31">
        <f>M10+M11</f>
        <v>0</v>
      </c>
    </row>
    <row r="13" spans="1:13" ht="13.5" x14ac:dyDescent="0.2">
      <c r="A13" s="39"/>
      <c r="B13" s="42"/>
      <c r="C13" s="43"/>
      <c r="D13" s="43"/>
      <c r="E13" s="31"/>
      <c r="F13" s="44"/>
      <c r="G13" s="43"/>
      <c r="H13" s="43"/>
      <c r="I13" s="31"/>
      <c r="J13" s="44"/>
      <c r="K13" s="43"/>
      <c r="L13" s="43"/>
      <c r="M13" s="31"/>
    </row>
    <row r="14" spans="1:13" ht="13.5" x14ac:dyDescent="0.2">
      <c r="A14" s="63" t="s">
        <v>146</v>
      </c>
      <c r="B14" s="41">
        <f>'Aufw.- Ertragsplanung, Anl. 4'!B11+'Aufw.- Ertragsplanung, Anl. 4'!B14+'Aufw.- Ertragsplanung, Anl. 4'!B17</f>
        <v>0</v>
      </c>
      <c r="C14" s="37">
        <f>'Aufw.- Ertragsplanung, Anl. 4'!C11+'Aufw.- Ertragsplanung, Anl. 4'!C14+'Aufw.- Ertragsplanung, Anl. 4'!C17</f>
        <v>0</v>
      </c>
      <c r="D14" s="37">
        <f>'Aufw.- Ertragsplanung, Anl. 4'!D11+'Aufw.- Ertragsplanung, Anl. 4'!D14+'Aufw.- Ertragsplanung, Anl. 4'!D17</f>
        <v>0</v>
      </c>
      <c r="E14" s="47">
        <f>'Aufw.- Ertragsplanung, Anl. 4'!E11+'Aufw.- Ertragsplanung, Anl. 4'!E14+'Aufw.- Ertragsplanung, Anl. 4'!E17</f>
        <v>0</v>
      </c>
      <c r="F14" s="41">
        <f>'Aufw.- Ertragsplanung, Anl. 4'!F11+'Aufw.- Ertragsplanung, Anl. 4'!F14+'Aufw.- Ertragsplanung, Anl. 4'!F17</f>
        <v>0</v>
      </c>
      <c r="G14" s="37">
        <f>'Aufw.- Ertragsplanung, Anl. 4'!G11+'Aufw.- Ertragsplanung, Anl. 4'!G14+'Aufw.- Ertragsplanung, Anl. 4'!G17</f>
        <v>0</v>
      </c>
      <c r="H14" s="37">
        <f>'Aufw.- Ertragsplanung, Anl. 4'!H11+'Aufw.- Ertragsplanung, Anl. 4'!H14+'Aufw.- Ertragsplanung, Anl. 4'!H17</f>
        <v>0</v>
      </c>
      <c r="I14" s="47">
        <f>'Aufw.- Ertragsplanung, Anl. 4'!I11+'Aufw.- Ertragsplanung, Anl. 4'!I14+'Aufw.- Ertragsplanung, Anl. 4'!I17</f>
        <v>0</v>
      </c>
      <c r="J14" s="41">
        <f>'Aufw.- Ertragsplanung, Anl. 4'!J11+'Aufw.- Ertragsplanung, Anl. 4'!J14+'Aufw.- Ertragsplanung, Anl. 4'!J17</f>
        <v>0</v>
      </c>
      <c r="K14" s="37">
        <f>'Aufw.- Ertragsplanung, Anl. 4'!K11+'Aufw.- Ertragsplanung, Anl. 4'!K14+'Aufw.- Ertragsplanung, Anl. 4'!K17</f>
        <v>0</v>
      </c>
      <c r="L14" s="37">
        <f>'Aufw.- Ertragsplanung, Anl. 4'!L11+'Aufw.- Ertragsplanung, Anl. 4'!L14+'Aufw.- Ertragsplanung, Anl. 4'!L17</f>
        <v>0</v>
      </c>
      <c r="M14" s="40">
        <f>'Aufw.- Ertragsplanung, Anl. 4'!M11+'Aufw.- Ertragsplanung, Anl. 4'!M14+'Aufw.- Ertragsplanung, Anl. 4'!M17</f>
        <v>0</v>
      </c>
    </row>
    <row r="15" spans="1:13" ht="13.5" x14ac:dyDescent="0.2">
      <c r="A15" s="39" t="s">
        <v>88</v>
      </c>
      <c r="B15" s="36">
        <f t="shared" ref="B15:M15" si="4">B14*19%</f>
        <v>0</v>
      </c>
      <c r="C15" s="37">
        <f t="shared" si="4"/>
        <v>0</v>
      </c>
      <c r="D15" s="37">
        <f t="shared" si="4"/>
        <v>0</v>
      </c>
      <c r="E15" s="40">
        <f t="shared" si="4"/>
        <v>0</v>
      </c>
      <c r="F15" s="41">
        <f t="shared" si="4"/>
        <v>0</v>
      </c>
      <c r="G15" s="37">
        <f t="shared" si="4"/>
        <v>0</v>
      </c>
      <c r="H15" s="37">
        <f t="shared" si="4"/>
        <v>0</v>
      </c>
      <c r="I15" s="40">
        <f t="shared" si="4"/>
        <v>0</v>
      </c>
      <c r="J15" s="41">
        <f t="shared" si="4"/>
        <v>0</v>
      </c>
      <c r="K15" s="37">
        <f t="shared" si="4"/>
        <v>0</v>
      </c>
      <c r="L15" s="37">
        <f t="shared" si="4"/>
        <v>0</v>
      </c>
      <c r="M15" s="40">
        <f t="shared" si="4"/>
        <v>0</v>
      </c>
    </row>
    <row r="16" spans="1:13" ht="13.5" x14ac:dyDescent="0.2">
      <c r="A16" s="39" t="s">
        <v>147</v>
      </c>
      <c r="B16" s="44">
        <f>B14+B15</f>
        <v>0</v>
      </c>
      <c r="C16" s="43">
        <f t="shared" ref="C16:M16" si="5">C14+C15</f>
        <v>0</v>
      </c>
      <c r="D16" s="43">
        <f t="shared" si="5"/>
        <v>0</v>
      </c>
      <c r="E16" s="48">
        <f t="shared" si="5"/>
        <v>0</v>
      </c>
      <c r="F16" s="44">
        <f t="shared" si="5"/>
        <v>0</v>
      </c>
      <c r="G16" s="43">
        <f t="shared" si="5"/>
        <v>0</v>
      </c>
      <c r="H16" s="43">
        <f t="shared" si="5"/>
        <v>0</v>
      </c>
      <c r="I16" s="48">
        <f t="shared" si="5"/>
        <v>0</v>
      </c>
      <c r="J16" s="44">
        <f t="shared" si="5"/>
        <v>0</v>
      </c>
      <c r="K16" s="43">
        <f t="shared" si="5"/>
        <v>0</v>
      </c>
      <c r="L16" s="43">
        <f t="shared" si="5"/>
        <v>0</v>
      </c>
      <c r="M16" s="31">
        <f t="shared" si="5"/>
        <v>0</v>
      </c>
    </row>
    <row r="17" spans="1:13" ht="13.5" x14ac:dyDescent="0.2">
      <c r="A17" s="39"/>
      <c r="B17" s="42"/>
      <c r="C17" s="43"/>
      <c r="D17" s="43"/>
      <c r="E17" s="31"/>
      <c r="F17" s="44"/>
      <c r="G17" s="43"/>
      <c r="H17" s="43"/>
      <c r="I17" s="31"/>
      <c r="J17" s="44"/>
      <c r="K17" s="43"/>
      <c r="L17" s="43"/>
      <c r="M17" s="31"/>
    </row>
    <row r="18" spans="1:13" ht="13.5" x14ac:dyDescent="0.2">
      <c r="A18" s="63" t="s">
        <v>143</v>
      </c>
      <c r="B18" s="36">
        <f>'betr. Aufwendungen, Anl.2'!B24</f>
        <v>0</v>
      </c>
      <c r="C18" s="37">
        <f>'betr. Aufwendungen, Anl.2'!C24</f>
        <v>0</v>
      </c>
      <c r="D18" s="37">
        <f>'betr. Aufwendungen, Anl.2'!D24</f>
        <v>0</v>
      </c>
      <c r="E18" s="40">
        <f>'betr. Aufwendungen, Anl.2'!E24</f>
        <v>0</v>
      </c>
      <c r="F18" s="41">
        <f>'betr. Aufwendungen, Anl.2'!F24</f>
        <v>0</v>
      </c>
      <c r="G18" s="37">
        <f>'betr. Aufwendungen, Anl.2'!G24</f>
        <v>0</v>
      </c>
      <c r="H18" s="37">
        <f>'betr. Aufwendungen, Anl.2'!H24</f>
        <v>0</v>
      </c>
      <c r="I18" s="40">
        <f>'betr. Aufwendungen, Anl.2'!I24</f>
        <v>0</v>
      </c>
      <c r="J18" s="41">
        <f>'betr. Aufwendungen, Anl.2'!J24</f>
        <v>0</v>
      </c>
      <c r="K18" s="37">
        <f>'betr. Aufwendungen, Anl.2'!K24</f>
        <v>0</v>
      </c>
      <c r="L18" s="37">
        <f>'betr. Aufwendungen, Anl.2'!L24</f>
        <v>0</v>
      </c>
      <c r="M18" s="40">
        <f>'betr. Aufwendungen, Anl.2'!M24</f>
        <v>0</v>
      </c>
    </row>
    <row r="19" spans="1:13" ht="13.5" x14ac:dyDescent="0.2">
      <c r="A19" s="39" t="s">
        <v>88</v>
      </c>
      <c r="B19" s="36">
        <f t="shared" ref="B19:M19" si="6">B18*19%</f>
        <v>0</v>
      </c>
      <c r="C19" s="37">
        <f t="shared" si="6"/>
        <v>0</v>
      </c>
      <c r="D19" s="37">
        <f t="shared" si="6"/>
        <v>0</v>
      </c>
      <c r="E19" s="40">
        <f t="shared" si="6"/>
        <v>0</v>
      </c>
      <c r="F19" s="41">
        <f t="shared" si="6"/>
        <v>0</v>
      </c>
      <c r="G19" s="37">
        <f t="shared" si="6"/>
        <v>0</v>
      </c>
      <c r="H19" s="37">
        <f t="shared" si="6"/>
        <v>0</v>
      </c>
      <c r="I19" s="40">
        <f t="shared" si="6"/>
        <v>0</v>
      </c>
      <c r="J19" s="41">
        <f t="shared" si="6"/>
        <v>0</v>
      </c>
      <c r="K19" s="37">
        <f t="shared" si="6"/>
        <v>0</v>
      </c>
      <c r="L19" s="37">
        <f t="shared" si="6"/>
        <v>0</v>
      </c>
      <c r="M19" s="40">
        <f t="shared" si="6"/>
        <v>0</v>
      </c>
    </row>
    <row r="20" spans="1:13" ht="13.5" x14ac:dyDescent="0.2">
      <c r="A20" s="39" t="s">
        <v>93</v>
      </c>
      <c r="B20" s="42">
        <f>B18+B19</f>
        <v>0</v>
      </c>
      <c r="C20" s="43">
        <f t="shared" ref="C20:I20" si="7">C18+C19</f>
        <v>0</v>
      </c>
      <c r="D20" s="43">
        <f t="shared" si="7"/>
        <v>0</v>
      </c>
      <c r="E20" s="31">
        <f t="shared" si="7"/>
        <v>0</v>
      </c>
      <c r="F20" s="44">
        <f t="shared" si="7"/>
        <v>0</v>
      </c>
      <c r="G20" s="43">
        <f t="shared" si="7"/>
        <v>0</v>
      </c>
      <c r="H20" s="43">
        <f t="shared" si="7"/>
        <v>0</v>
      </c>
      <c r="I20" s="31">
        <f t="shared" si="7"/>
        <v>0</v>
      </c>
      <c r="J20" s="44">
        <f>J18+J19</f>
        <v>0</v>
      </c>
      <c r="K20" s="43">
        <f>K18+K19</f>
        <v>0</v>
      </c>
      <c r="L20" s="43">
        <f>L18+L19</f>
        <v>0</v>
      </c>
      <c r="M20" s="31">
        <f>M18+M19</f>
        <v>0</v>
      </c>
    </row>
    <row r="21" spans="1:13" ht="13.5" customHeight="1" x14ac:dyDescent="0.2">
      <c r="A21" s="39"/>
      <c r="B21" s="49"/>
      <c r="C21" s="50"/>
      <c r="D21" s="50"/>
      <c r="E21" s="51"/>
      <c r="F21" s="52"/>
      <c r="G21" s="50"/>
      <c r="H21" s="50"/>
      <c r="I21" s="51"/>
      <c r="J21" s="52"/>
      <c r="K21" s="50"/>
      <c r="L21" s="50"/>
      <c r="M21" s="51"/>
    </row>
    <row r="22" spans="1:13" ht="13.5" x14ac:dyDescent="0.2">
      <c r="A22" s="63" t="s">
        <v>89</v>
      </c>
      <c r="B22" s="36">
        <f>'Investitionen, Anl. 1'!B16</f>
        <v>0</v>
      </c>
      <c r="C22" s="37">
        <f>'Liquiditätsplanung, Anl. 6'!C10</f>
        <v>0</v>
      </c>
      <c r="D22" s="37">
        <f>'Liquiditätsplanung, Anl. 6'!D10</f>
        <v>0</v>
      </c>
      <c r="E22" s="40">
        <f>'Liquiditätsplanung, Anl. 6'!E10</f>
        <v>0</v>
      </c>
      <c r="F22" s="41">
        <f>'Liquiditätsplanung, Anl. 6'!F10</f>
        <v>0</v>
      </c>
      <c r="G22" s="37">
        <f>'Liquiditätsplanung, Anl. 6'!G10</f>
        <v>0</v>
      </c>
      <c r="H22" s="37">
        <f>'Liquiditätsplanung, Anl. 6'!H10</f>
        <v>0</v>
      </c>
      <c r="I22" s="40">
        <f>'Liquiditätsplanung, Anl. 6'!I10</f>
        <v>0</v>
      </c>
      <c r="J22" s="41">
        <f>'Liquiditätsplanung, Anl. 6'!J10</f>
        <v>0</v>
      </c>
      <c r="K22" s="37">
        <f>'Liquiditätsplanung, Anl. 6'!K10</f>
        <v>0</v>
      </c>
      <c r="L22" s="37">
        <f>'Liquiditätsplanung, Anl. 6'!L10</f>
        <v>0</v>
      </c>
      <c r="M22" s="40">
        <f>'Liquiditätsplanung, Anl. 6'!M10</f>
        <v>0</v>
      </c>
    </row>
    <row r="23" spans="1:13" ht="13.5" x14ac:dyDescent="0.2">
      <c r="A23" s="53" t="s">
        <v>88</v>
      </c>
      <c r="B23" s="36">
        <f t="shared" ref="B23:M23" si="8">B22*19%</f>
        <v>0</v>
      </c>
      <c r="C23" s="37">
        <f t="shared" si="8"/>
        <v>0</v>
      </c>
      <c r="D23" s="37">
        <f t="shared" si="8"/>
        <v>0</v>
      </c>
      <c r="E23" s="40">
        <f t="shared" si="8"/>
        <v>0</v>
      </c>
      <c r="F23" s="41">
        <f t="shared" si="8"/>
        <v>0</v>
      </c>
      <c r="G23" s="37">
        <f t="shared" si="8"/>
        <v>0</v>
      </c>
      <c r="H23" s="37">
        <f t="shared" si="8"/>
        <v>0</v>
      </c>
      <c r="I23" s="40">
        <f t="shared" si="8"/>
        <v>0</v>
      </c>
      <c r="J23" s="41">
        <f t="shared" si="8"/>
        <v>0</v>
      </c>
      <c r="K23" s="37">
        <f t="shared" si="8"/>
        <v>0</v>
      </c>
      <c r="L23" s="37">
        <f t="shared" si="8"/>
        <v>0</v>
      </c>
      <c r="M23" s="40">
        <f t="shared" si="8"/>
        <v>0</v>
      </c>
    </row>
    <row r="24" spans="1:13" ht="13.5" x14ac:dyDescent="0.2">
      <c r="A24" s="53" t="s">
        <v>94</v>
      </c>
      <c r="B24" s="42">
        <f>B22+B23</f>
        <v>0</v>
      </c>
      <c r="C24" s="43">
        <f t="shared" ref="C24:I24" si="9">C22+C23</f>
        <v>0</v>
      </c>
      <c r="D24" s="43">
        <f t="shared" si="9"/>
        <v>0</v>
      </c>
      <c r="E24" s="31">
        <f t="shared" si="9"/>
        <v>0</v>
      </c>
      <c r="F24" s="44">
        <f t="shared" si="9"/>
        <v>0</v>
      </c>
      <c r="G24" s="43">
        <f t="shared" si="9"/>
        <v>0</v>
      </c>
      <c r="H24" s="43">
        <f t="shared" si="9"/>
        <v>0</v>
      </c>
      <c r="I24" s="31">
        <f t="shared" si="9"/>
        <v>0</v>
      </c>
      <c r="J24" s="44">
        <f>J22+J23</f>
        <v>0</v>
      </c>
      <c r="K24" s="43">
        <f>K22+K23</f>
        <v>0</v>
      </c>
      <c r="L24" s="43">
        <f>L22+L23</f>
        <v>0</v>
      </c>
      <c r="M24" s="31">
        <f>M22+M23</f>
        <v>0</v>
      </c>
    </row>
    <row r="25" spans="1:13" ht="15" customHeight="1" x14ac:dyDescent="0.2">
      <c r="A25" s="53"/>
      <c r="B25" s="42"/>
      <c r="C25" s="43"/>
      <c r="D25" s="43"/>
      <c r="E25" s="31"/>
      <c r="F25" s="44"/>
      <c r="G25" s="43"/>
      <c r="H25" s="43"/>
      <c r="I25" s="31"/>
      <c r="J25" s="44"/>
      <c r="K25" s="43"/>
      <c r="L25" s="43"/>
      <c r="M25" s="31"/>
    </row>
    <row r="26" spans="1:13" ht="13.5" x14ac:dyDescent="0.2">
      <c r="A26" s="63" t="s">
        <v>90</v>
      </c>
      <c r="B26" s="36">
        <f>B11+B15+B19+B23</f>
        <v>0</v>
      </c>
      <c r="C26" s="37">
        <f t="shared" ref="C26:M26" si="10">C11+C15+C19+C23</f>
        <v>0</v>
      </c>
      <c r="D26" s="37">
        <f t="shared" si="10"/>
        <v>0</v>
      </c>
      <c r="E26" s="40">
        <f t="shared" si="10"/>
        <v>0</v>
      </c>
      <c r="F26" s="41">
        <f t="shared" si="10"/>
        <v>0</v>
      </c>
      <c r="G26" s="37">
        <f t="shared" si="10"/>
        <v>0</v>
      </c>
      <c r="H26" s="37">
        <f t="shared" si="10"/>
        <v>0</v>
      </c>
      <c r="I26" s="40">
        <f t="shared" si="10"/>
        <v>0</v>
      </c>
      <c r="J26" s="41">
        <f t="shared" si="10"/>
        <v>0</v>
      </c>
      <c r="K26" s="37">
        <f t="shared" si="10"/>
        <v>0</v>
      </c>
      <c r="L26" s="37">
        <f t="shared" si="10"/>
        <v>0</v>
      </c>
      <c r="M26" s="40">
        <f t="shared" si="10"/>
        <v>0</v>
      </c>
    </row>
    <row r="27" spans="1:13" s="295" customFormat="1" ht="14.25" thickBot="1" x14ac:dyDescent="0.25">
      <c r="A27" s="290" t="s">
        <v>91</v>
      </c>
      <c r="B27" s="291">
        <f>B7</f>
        <v>0</v>
      </c>
      <c r="C27" s="292">
        <f t="shared" ref="C27:M27" si="11">C7</f>
        <v>0</v>
      </c>
      <c r="D27" s="292">
        <f t="shared" si="11"/>
        <v>0</v>
      </c>
      <c r="E27" s="293">
        <f t="shared" si="11"/>
        <v>0</v>
      </c>
      <c r="F27" s="294">
        <f t="shared" si="11"/>
        <v>0</v>
      </c>
      <c r="G27" s="292">
        <f t="shared" si="11"/>
        <v>0</v>
      </c>
      <c r="H27" s="292">
        <f t="shared" si="11"/>
        <v>0</v>
      </c>
      <c r="I27" s="293">
        <f t="shared" si="11"/>
        <v>0</v>
      </c>
      <c r="J27" s="294">
        <f t="shared" si="11"/>
        <v>0</v>
      </c>
      <c r="K27" s="292">
        <f t="shared" si="11"/>
        <v>0</v>
      </c>
      <c r="L27" s="292">
        <f t="shared" si="11"/>
        <v>0</v>
      </c>
      <c r="M27" s="293">
        <f t="shared" si="11"/>
        <v>0</v>
      </c>
    </row>
    <row r="28" spans="1:13" s="15" customFormat="1" ht="16.5" thickBot="1" x14ac:dyDescent="0.25">
      <c r="A28" s="64" t="s">
        <v>92</v>
      </c>
      <c r="B28" s="65">
        <f>B26-B27</f>
        <v>0</v>
      </c>
      <c r="C28" s="66">
        <f t="shared" ref="C28:I28" si="12">C26-C27</f>
        <v>0</v>
      </c>
      <c r="D28" s="66">
        <f t="shared" si="12"/>
        <v>0</v>
      </c>
      <c r="E28" s="67">
        <f t="shared" si="12"/>
        <v>0</v>
      </c>
      <c r="F28" s="68">
        <f t="shared" si="12"/>
        <v>0</v>
      </c>
      <c r="G28" s="66">
        <f t="shared" si="12"/>
        <v>0</v>
      </c>
      <c r="H28" s="66">
        <f t="shared" si="12"/>
        <v>0</v>
      </c>
      <c r="I28" s="67">
        <f t="shared" si="12"/>
        <v>0</v>
      </c>
      <c r="J28" s="68">
        <f>J26-J27</f>
        <v>0</v>
      </c>
      <c r="K28" s="66">
        <f>K26-K27</f>
        <v>0</v>
      </c>
      <c r="L28" s="66">
        <f>L26-L27</f>
        <v>0</v>
      </c>
      <c r="M28" s="67">
        <f>M26-M27</f>
        <v>0</v>
      </c>
    </row>
    <row r="29" spans="1:13" ht="16.5" x14ac:dyDescent="0.3">
      <c r="A29" s="16"/>
      <c r="B29" s="16"/>
      <c r="C29" s="16"/>
      <c r="D29" s="16"/>
      <c r="E29" s="16"/>
      <c r="F29" s="16"/>
      <c r="G29" s="16"/>
      <c r="H29" s="16"/>
      <c r="I29" s="16"/>
    </row>
    <row r="30" spans="1:13" ht="16.5" x14ac:dyDescent="0.3">
      <c r="A30" s="16"/>
      <c r="B30" s="16"/>
      <c r="C30" s="16"/>
      <c r="D30" s="16"/>
      <c r="E30" s="16"/>
      <c r="F30" s="16"/>
      <c r="G30" s="16"/>
      <c r="H30" s="16"/>
      <c r="I30" s="16"/>
    </row>
    <row r="31" spans="1:13" ht="16.5" x14ac:dyDescent="0.3">
      <c r="A31" s="16"/>
      <c r="B31" s="16"/>
      <c r="C31" s="16"/>
      <c r="D31" s="16"/>
      <c r="E31" s="16"/>
      <c r="F31" s="16"/>
      <c r="G31" s="16"/>
      <c r="H31" s="16"/>
      <c r="I31" s="16"/>
    </row>
    <row r="32" spans="1:13" ht="16.5" x14ac:dyDescent="0.3">
      <c r="A32" s="16"/>
      <c r="B32" s="16"/>
      <c r="C32" s="16"/>
      <c r="D32" s="16"/>
      <c r="E32" s="16"/>
      <c r="F32" s="16"/>
      <c r="G32" s="16"/>
      <c r="H32" s="16"/>
      <c r="I32" s="16"/>
    </row>
  </sheetData>
  <sheetProtection sheet="1" objects="1" scenarios="1"/>
  <phoneticPr fontId="0" type="noConversion"/>
  <printOptions horizontalCentered="1" verticalCentered="1"/>
  <pageMargins left="0.78740157480314965" right="0.78740157480314965" top="0.98425196850393704" bottom="0.59055118110236227" header="0.51181102362204722" footer="0.51181102362204722"/>
  <pageSetup scale="90" orientation="landscape" horizontalDpi="300" verticalDpi="300" r:id="rId1"/>
  <headerFooter alignWithMargins="0">
    <oddHeader>&amp;LBearbeitungsstand: &amp;D</oddHeader>
    <oddFooter>&amp;R&amp;"Franklin Gothic Book,Standard"&amp;8ohne Gewähr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Investitionen, Anl. 1</vt:lpstr>
      <vt:lpstr>betr. Aufwendungen, Anl.2</vt:lpstr>
      <vt:lpstr>Unternehmerinnen"lohn", Anl. 3</vt:lpstr>
      <vt:lpstr>Aufw.- Ertragsplanung, Anl. 4</vt:lpstr>
      <vt:lpstr>Rentabilitätsvorschau, Anl. 5</vt:lpstr>
      <vt:lpstr>Liquiditätsplanung, Anl. 6</vt:lpstr>
      <vt:lpstr>Ermittlung der MwSt., Anl. 7</vt:lpstr>
      <vt:lpstr>'Aufw.- Ertragsplanung, Anl. 4'!Druckbereich</vt:lpstr>
      <vt:lpstr>'betr. Aufwendungen, Anl.2'!Druckbereich</vt:lpstr>
      <vt:lpstr>'Ermittlung der MwSt., Anl. 7'!Druckbereich</vt:lpstr>
      <vt:lpstr>'Investitionen, Anl. 1'!Druckbereich</vt:lpstr>
      <vt:lpstr>'Liquiditätsplanung, Anl. 6'!Druckbereich</vt:lpstr>
      <vt:lpstr>'Rentabilitätsvorschau, Anl. 5'!Druckbereich</vt:lpstr>
      <vt:lpstr>'Unternehmerinnen"lohn", Anl. 3'!Druckbereich</vt:lpstr>
    </vt:vector>
  </TitlesOfParts>
  <Company>Gründerinnenzentrale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Gründerinnenzentrale</dc:creator>
  <cp:lastModifiedBy>Ulla Schweitzer</cp:lastModifiedBy>
  <cp:lastPrinted>2021-02-08T15:14:38Z</cp:lastPrinted>
  <dcterms:created xsi:type="dcterms:W3CDTF">2000-10-20T12:34:30Z</dcterms:created>
  <dcterms:modified xsi:type="dcterms:W3CDTF">2021-02-08T15:15:23Z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-644587799</vt:i4>
  </property>
  <property fmtid="{D5CDD505-2E9C-101B-9397-08002B2CF9AE}" pid="3" name="_EmailSubject">
    <vt:lpwstr>Unterlagen</vt:lpwstr>
  </property>
  <property fmtid="{D5CDD505-2E9C-101B-9397-08002B2CF9AE}" pid="4" name="_AuthorEmail">
    <vt:lpwstr>kaiser@jugendlok.de</vt:lpwstr>
  </property>
  <property fmtid="{D5CDD505-2E9C-101B-9397-08002B2CF9AE}" pid="5" name="_AuthorEmailDisplayName">
    <vt:lpwstr>Hans Kaiser - ENTERPRISE BERLIN</vt:lpwstr>
  </property>
  <property fmtid="{D5CDD505-2E9C-101B-9397-08002B2CF9AE}" pid="6" name="_ReviewingToolsShownOnce">
    <vt:lpwstr/>
  </property>
</Properties>
</file>